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1dawqg.sharepoint.com/sites/DocumentationPortal/Delte dokumenter/General/15. Nexta Creative Assets/Diagrams/"/>
    </mc:Choice>
  </mc:AlternateContent>
  <xr:revisionPtr revIDLastSave="0" documentId="8_{04F82E15-95A3-4C83-95F9-5F1BD41AEC76}" xr6:coauthVersionLast="47" xr6:coauthVersionMax="47" xr10:uidLastSave="{00000000-0000-0000-0000-000000000000}"/>
  <bookViews>
    <workbookView xWindow="684" yWindow="1620" windowWidth="21600" windowHeight="11232" xr2:uid="{00000000-000D-0000-FFFF-FFFF00000000}"/>
  </bookViews>
  <sheets>
    <sheet name="PID-DK Fee" sheetId="3" r:id="rId1"/>
    <sheet name="Spend" sheetId="1" r:id="rId2"/>
    <sheet name="Booked" sheetId="4" r:id="rId3"/>
  </sheets>
  <definedNames>
    <definedName name="_xlnm._FilterDatabase" localSheetId="2" hidden="1">Booked!$A$1:$AB$54</definedName>
    <definedName name="_xlnm._FilterDatabase" localSheetId="1" hidden="1">Spend!$A$1:$Z$106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" l="1"/>
  <c r="K56" i="4"/>
  <c r="L108" i="1"/>
  <c r="M108" i="1"/>
  <c r="N108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2" i="1"/>
  <c r="H11" i="3"/>
  <c r="H12" i="3"/>
  <c r="G12" i="3"/>
  <c r="H6" i="3"/>
</calcChain>
</file>

<file path=xl/sharedStrings.xml><?xml version="1.0" encoding="utf-8"?>
<sst xmlns="http://schemas.openxmlformats.org/spreadsheetml/2006/main" count="2634" uniqueCount="537">
  <si>
    <t>ClientID</t>
  </si>
  <si>
    <t>PublicID</t>
  </si>
  <si>
    <t>Name</t>
  </si>
  <si>
    <t>StreetName</t>
  </si>
  <si>
    <t>ZipCode</t>
  </si>
  <si>
    <t>CampaignName</t>
  </si>
  <si>
    <t>SystemType</t>
  </si>
  <si>
    <t>Budget</t>
  </si>
  <si>
    <t>Cost</t>
  </si>
  <si>
    <t>eCost</t>
  </si>
  <si>
    <t>Fee</t>
  </si>
  <si>
    <t>eCostCheck</t>
  </si>
  <si>
    <t>BudgetDKK</t>
  </si>
  <si>
    <t>CostDKK</t>
  </si>
  <si>
    <t>eCostDKK</t>
  </si>
  <si>
    <t>Impressions</t>
  </si>
  <si>
    <t>Clicks</t>
  </si>
  <si>
    <t>StartDate</t>
  </si>
  <si>
    <t>EndDate</t>
  </si>
  <si>
    <t>Status</t>
  </si>
  <si>
    <t>Currency</t>
  </si>
  <si>
    <t>CreatedBy</t>
  </si>
  <si>
    <t>CreateByDisplayName</t>
  </si>
  <si>
    <t>CreateByCompany</t>
  </si>
  <si>
    <t>DateCreated</t>
  </si>
  <si>
    <t>DKK</t>
  </si>
  <si>
    <t>NULL</t>
  </si>
  <si>
    <t>Completed</t>
  </si>
  <si>
    <t>NJM-DK</t>
  </si>
  <si>
    <t>Active</t>
  </si>
  <si>
    <t>License</t>
  </si>
  <si>
    <t>Total</t>
  </si>
  <si>
    <t>Country</t>
  </si>
  <si>
    <t>Partner</t>
  </si>
  <si>
    <t>AgencyID</t>
  </si>
  <si>
    <t>Denmark</t>
  </si>
  <si>
    <t>Nordjyske Medier</t>
  </si>
  <si>
    <t>Adform</t>
  </si>
  <si>
    <t>Facebook</t>
  </si>
  <si>
    <t xml:space="preserve"> Cost</t>
  </si>
  <si>
    <t xml:space="preserve"> eCost</t>
  </si>
  <si>
    <t>Fee model</t>
  </si>
  <si>
    <t>Booked</t>
  </si>
  <si>
    <t>Profit</t>
  </si>
  <si>
    <t>OneOff</t>
  </si>
  <si>
    <t>Other</t>
  </si>
  <si>
    <t>Bredgade</t>
  </si>
  <si>
    <t>Punkt 1 / Invita Køkken</t>
  </si>
  <si>
    <t>Jyllandsvej</t>
  </si>
  <si>
    <t>FÅRUP SKOVHUS V/BO HILFLING LARSEN</t>
  </si>
  <si>
    <t>Saltum Strandvej</t>
  </si>
  <si>
    <t>Nadia</t>
  </si>
  <si>
    <t xml:space="preserve">SPAR Tversted </t>
  </si>
  <si>
    <t>Tannisbugtvej</t>
  </si>
  <si>
    <t>Marie.Rosenkilde</t>
  </si>
  <si>
    <t>MENY Fjerritslev</t>
  </si>
  <si>
    <t>Søgade</t>
  </si>
  <si>
    <t>Spar Hirtshals</t>
  </si>
  <si>
    <t>J P Ladefogedsvej</t>
  </si>
  <si>
    <t>Frederikshavnsvej</t>
  </si>
  <si>
    <t>HINSHØJ CARAVAN A/S</t>
  </si>
  <si>
    <t>Gl. Viborgvej</t>
  </si>
  <si>
    <t>DANBO BROVST BOLIGHUS ApS</t>
  </si>
  <si>
    <t>Nyvej</t>
  </si>
  <si>
    <t>BAGGESEN BEGRAVELSESFORRETNING &amp; STENHUGGERI ApS</t>
  </si>
  <si>
    <t>Vesthimmerlands Musikhus Alfa</t>
  </si>
  <si>
    <t>Jyllandsgade</t>
  </si>
  <si>
    <t>RealMæglerne Hjørring ApS</t>
  </si>
  <si>
    <t>Høngårds Ager</t>
  </si>
  <si>
    <t>SENIOR-SAM A/S</t>
  </si>
  <si>
    <t>Sundbyvej</t>
  </si>
  <si>
    <t>2023-10-08 22:00:00.000</t>
  </si>
  <si>
    <t>2024-10-08 21:59:00.000</t>
  </si>
  <si>
    <t>2023-10-09 07:14:35.010</t>
  </si>
  <si>
    <t>2023-10-09 22:00:00.000</t>
  </si>
  <si>
    <t>2023-10-09 07:08:45.017</t>
  </si>
  <si>
    <t>2023-10-02 22:00:00.000</t>
  </si>
  <si>
    <t>2024-03-06 22:59:00.000</t>
  </si>
  <si>
    <t>2023-10-02 12:11:47.210</t>
  </si>
  <si>
    <t>2023-11-26 23:00:00.000</t>
  </si>
  <si>
    <t>Fjerritslev Gymnasium</t>
  </si>
  <si>
    <t>Skovbrynet</t>
  </si>
  <si>
    <t>2023-11-27 13:51:46.000</t>
  </si>
  <si>
    <t>2024-02-24 22:59:00.000</t>
  </si>
  <si>
    <t>2023-11-09 11:32:36.780</t>
  </si>
  <si>
    <t>2024-02-25 22:59:00.000</t>
  </si>
  <si>
    <t>2023-11-09 11:32:36.527</t>
  </si>
  <si>
    <t>SLAGTER MUNCH ApS</t>
  </si>
  <si>
    <t>Sct. Laurentii Vej</t>
  </si>
  <si>
    <t>2023-11-21 23:00:00.000</t>
  </si>
  <si>
    <t>2024-11-17 22:59:00.000</t>
  </si>
  <si>
    <t>2023-11-20 12:35:29.387</t>
  </si>
  <si>
    <t>2023-11-20 10:20:02.000</t>
  </si>
  <si>
    <t>2024-03-17 22:59:00.000</t>
  </si>
  <si>
    <t>2023-11-09 11:26:13.647</t>
  </si>
  <si>
    <t>2023-11-12 23:00:00.000</t>
  </si>
  <si>
    <t>2023-11-09 11:26:13.393</t>
  </si>
  <si>
    <t>2023-11-01 23:00:00.000</t>
  </si>
  <si>
    <t>2024-03-31 21:59:00.000</t>
  </si>
  <si>
    <t>2023-11-02 08:32:44.620</t>
  </si>
  <si>
    <t>Slettens Køkken</t>
  </si>
  <si>
    <t>Saltumvej</t>
  </si>
  <si>
    <t>Thy Slam</t>
  </si>
  <si>
    <t>Nørre Alle</t>
  </si>
  <si>
    <t>Slotsgade</t>
  </si>
  <si>
    <t>Invoice Currency</t>
  </si>
  <si>
    <t>Cur. Rate</t>
  </si>
  <si>
    <t>Yes</t>
  </si>
  <si>
    <t>Sum of Budget</t>
  </si>
  <si>
    <t>KURTS AUTOVÆRKSTED ApS</t>
  </si>
  <si>
    <t>Industrivej</t>
  </si>
  <si>
    <t>2024-03-31 22:00:00.000</t>
  </si>
  <si>
    <t>2024-04-14 21:59:00.000</t>
  </si>
  <si>
    <t>2024-01-22 10:22:17.003</t>
  </si>
  <si>
    <t>2024-08-31 22:00:00.000</t>
  </si>
  <si>
    <t>2024-09-14 21:59:00.000</t>
  </si>
  <si>
    <t>2024-01-22 10:25:07.497</t>
  </si>
  <si>
    <t>2024-01-29 23:00:00.000</t>
  </si>
  <si>
    <t>2024-02-12 22:59:00.000</t>
  </si>
  <si>
    <t>2024-01-30 11:49:10.910</t>
  </si>
  <si>
    <t>2024-01-30 13:17:21.000</t>
  </si>
  <si>
    <t>2024-02-04 22:59:00.000</t>
  </si>
  <si>
    <t>2024-01-30 13:09:56.013</t>
  </si>
  <si>
    <t>2024-01-30 23:00:00.000</t>
  </si>
  <si>
    <t>2024-02-13 22:59:00.000</t>
  </si>
  <si>
    <t>2024-01-30 13:18:28.250</t>
  </si>
  <si>
    <t>2024-01-30 09:12:26.000</t>
  </si>
  <si>
    <t>2024-01-30 09:07:43.760</t>
  </si>
  <si>
    <t>2024-01-29 01:00:00.000</t>
  </si>
  <si>
    <t>2024-01-03 08:55:16.800</t>
  </si>
  <si>
    <t>2024-01-30 07:54:57.000</t>
  </si>
  <si>
    <t>2024-01-30 07:54:56.207</t>
  </si>
  <si>
    <t>2024-01-30 07:54:55.920</t>
  </si>
  <si>
    <t>Superbrugsen Dronninglund</t>
  </si>
  <si>
    <t>2024-01-08 23:00:00.000</t>
  </si>
  <si>
    <t>2024-12-31 22:59:00.000</t>
  </si>
  <si>
    <t>2024-01-09 08:10:18.967</t>
  </si>
  <si>
    <t>2024-01-10 10:09:14.000</t>
  </si>
  <si>
    <t>2024-06-24 22:00:00.000</t>
  </si>
  <si>
    <t>2024-01-03 08:39:08.297</t>
  </si>
  <si>
    <t>2024-01-22 11:58:48.000</t>
  </si>
  <si>
    <t>2024-02-05 22:59:00.000</t>
  </si>
  <si>
    <t>2024-01-22 11:51:48.957</t>
  </si>
  <si>
    <t>2024-01-21 23:00:00.000</t>
  </si>
  <si>
    <t>2024-01-22 11:52:16.533</t>
  </si>
  <si>
    <t>Alinas</t>
  </si>
  <si>
    <t>Vestergade</t>
  </si>
  <si>
    <t>2024-02-18 22:59:00.000</t>
  </si>
  <si>
    <t>2024-01-22 13:23:35.637</t>
  </si>
  <si>
    <t>2024-01-03 07:16:11.000</t>
  </si>
  <si>
    <t>2024-05-31 21:59:00.000</t>
  </si>
  <si>
    <t>2024-01-03 07:13:58.540</t>
  </si>
  <si>
    <t>2024-01-03 08:37:24.000</t>
  </si>
  <si>
    <t>2024-06-30 22:00:00.000</t>
  </si>
  <si>
    <t>2024-01-03 08:31:10.130</t>
  </si>
  <si>
    <t>2024-01-22 13:29:51.000</t>
  </si>
  <si>
    <t>2024-01-22 13:23:35.920</t>
  </si>
  <si>
    <t>2024-01-02 23:00:00.000</t>
  </si>
  <si>
    <t>2024-06-24 21:59:00.000</t>
  </si>
  <si>
    <t>2024-01-03 08:38:54.563</t>
  </si>
  <si>
    <t>2024-01-22 12:59:44.380</t>
  </si>
  <si>
    <t>2023-12-31 23:00:00.000</t>
  </si>
  <si>
    <t>2024-06-30 21:59:00.000</t>
  </si>
  <si>
    <t>2023-12-11 09:48:30.400</t>
  </si>
  <si>
    <t>2024-01-03 07:14:20.983</t>
  </si>
  <si>
    <t>Fjordland Mægler</t>
  </si>
  <si>
    <t>Resenvej</t>
  </si>
  <si>
    <t>2024-01-12 12:04:17.000</t>
  </si>
  <si>
    <t>2024-01-12 12:04:14.413</t>
  </si>
  <si>
    <t>2024-01-03 08:30:54.427</t>
  </si>
  <si>
    <t>2024-01-22 13:14:53.000</t>
  </si>
  <si>
    <t>2024-01-22 12:58:52.757</t>
  </si>
  <si>
    <t>R. K. AUTOMOBILER. AALBORG A/S</t>
  </si>
  <si>
    <t>Håndværkervej</t>
  </si>
  <si>
    <t>2024-02-20 22:59:00.000</t>
  </si>
  <si>
    <t>2024-01-22 12:51:42.090</t>
  </si>
  <si>
    <t>BRØNDERSLEV MENIGHEDSRÅD</t>
  </si>
  <si>
    <t>2024-01-31 22:59:00.000</t>
  </si>
  <si>
    <t>2024-01-22 10:19:50.153</t>
  </si>
  <si>
    <t>INVITA KØKKENCENTER HJØRRING A/S</t>
  </si>
  <si>
    <t>Sjørringvold Efterskole</t>
  </si>
  <si>
    <t>Vorupørvej</t>
  </si>
  <si>
    <t>2024-01-22 08:51:43.010</t>
  </si>
  <si>
    <t>2024-01-11 00:00:00.000</t>
  </si>
  <si>
    <t>2024-02-10 00:00:00.000</t>
  </si>
  <si>
    <t>InActive</t>
  </si>
  <si>
    <t>2024-01-10 09:36:34.090</t>
  </si>
  <si>
    <t>2024-01-31 23:00:00.000</t>
  </si>
  <si>
    <t>2024-02-14 22:59:00.000</t>
  </si>
  <si>
    <t>2024-01-22 10:20:52.450</t>
  </si>
  <si>
    <t>2024-02-01 01:00:00.000</t>
  </si>
  <si>
    <t>2024-01-22 10:20:52.697</t>
  </si>
  <si>
    <t>2024-02-12 01:00:00.000</t>
  </si>
  <si>
    <t>2024-01-03 08:56:11.350</t>
  </si>
  <si>
    <t>2024-02-18 23:00:00.000</t>
  </si>
  <si>
    <t>2024-03-03 22:59:00.000</t>
  </si>
  <si>
    <t>2024-01-09 13:41:59.760</t>
  </si>
  <si>
    <t>2024-02-19 01:00:00.000</t>
  </si>
  <si>
    <t>2024-01-09 13:42:16.750</t>
  </si>
  <si>
    <t>2024-02-26 01:00:00.000</t>
  </si>
  <si>
    <t>2024-01-03 08:56:48.687</t>
  </si>
  <si>
    <t>2024-02-29 23:00:00.000</t>
  </si>
  <si>
    <t>2024-03-14 22:59:00.000</t>
  </si>
  <si>
    <t>2024-01-22 10:21:34.627</t>
  </si>
  <si>
    <t>2024-04-30 22:00:00.000</t>
  </si>
  <si>
    <t>2024-05-14 21:59:00.000</t>
  </si>
  <si>
    <t>2024-01-22 10:22:51.493</t>
  </si>
  <si>
    <t>2024-09-30 22:00:00.000</t>
  </si>
  <si>
    <t>2024-10-14 21:59:00.000</t>
  </si>
  <si>
    <t>2024-01-22 10:25:39.197</t>
  </si>
  <si>
    <t>2024-10-31 23:00:00.000</t>
  </si>
  <si>
    <t>2024-11-14 22:59:00.000</t>
  </si>
  <si>
    <t>2024-01-22 10:26:13.503</t>
  </si>
  <si>
    <t>2024-11-30 23:00:00.000</t>
  </si>
  <si>
    <t>2024-12-14 22:59:00.000</t>
  </si>
  <si>
    <t>2024-01-22 10:26:28.977</t>
  </si>
  <si>
    <t>RealMæglerne Brian Harbo</t>
  </si>
  <si>
    <t>Sønder Tranders Vej</t>
  </si>
  <si>
    <t>2024-02-29 08:10:46.000</t>
  </si>
  <si>
    <t>2024-03-06 23:00:00.000</t>
  </si>
  <si>
    <t>2024-02-29 08:10:27.887</t>
  </si>
  <si>
    <t>Mæglerfirmaet Asger Larsen - Allan Kristensen ApS</t>
  </si>
  <si>
    <t>Østerbrogade</t>
  </si>
  <si>
    <t>2024-02-26 09:59:02.000</t>
  </si>
  <si>
    <t>2024-02-22 09:21:38.557</t>
  </si>
  <si>
    <t>Agesen &amp; Koldsgaard VVS Teknik ApS</t>
  </si>
  <si>
    <t>2024-02-19 07:43:34.467</t>
  </si>
  <si>
    <t>2024-02-25 23:00:00.000</t>
  </si>
  <si>
    <t>2024-02-19 07:43:18.253</t>
  </si>
  <si>
    <t>2024-02-22 09:21:19.437</t>
  </si>
  <si>
    <t>2024-02-19 23:00:00.000</t>
  </si>
  <si>
    <t>2024-02-20 08:14:44.103</t>
  </si>
  <si>
    <t>2024-02-20 08:23:49.000</t>
  </si>
  <si>
    <t>2024-02-20 08:14:20.853</t>
  </si>
  <si>
    <t>2024-02-27 08:24:24.000</t>
  </si>
  <si>
    <t>2024-03-02 22:59:00.000</t>
  </si>
  <si>
    <t>2024-02-27 08:24:02.947</t>
  </si>
  <si>
    <t>Foto-Lab/Søren Friis</t>
  </si>
  <si>
    <t>Himmerlandsgade</t>
  </si>
  <si>
    <t>2024-02-19 09:07:12.477</t>
  </si>
  <si>
    <t>2024-02-19 09:06:43.000</t>
  </si>
  <si>
    <t>2024-02-19 09:06:30.200</t>
  </si>
  <si>
    <t>Vinderup Maskiner A/S</t>
  </si>
  <si>
    <t>Nr Bjertvej</t>
  </si>
  <si>
    <t>2024-02-19 08:29:24.017</t>
  </si>
  <si>
    <t>ULSTED EL-FORRETNING A/S</t>
  </si>
  <si>
    <t>Houvej</t>
  </si>
  <si>
    <t>2024-02-19 07:41:10.533</t>
  </si>
  <si>
    <t>2024-02-22 08:27:58.507</t>
  </si>
  <si>
    <t>2024-02-22 08:27:37.727</t>
  </si>
  <si>
    <t>Nyt Syn (Øjencenter Nord)</t>
  </si>
  <si>
    <t>Nørrebro</t>
  </si>
  <si>
    <t>2024-03-24 22:59:00.000</t>
  </si>
  <si>
    <t>2024-02-19 07:50:45.777</t>
  </si>
  <si>
    <t>2024-02-19 08:12:13.000</t>
  </si>
  <si>
    <t>2024-02-19 07:50:46.027</t>
  </si>
  <si>
    <t>HEDEGAARD MADSEN A/S</t>
  </si>
  <si>
    <t>Strandvejen</t>
  </si>
  <si>
    <t>2024-02-06 23:00:00.000</t>
  </si>
  <si>
    <t>2024-02-07 13:30:31.777</t>
  </si>
  <si>
    <t>2024-02-22 09:18:26.630</t>
  </si>
  <si>
    <t>2024-02-19 08:14:21.410</t>
  </si>
  <si>
    <t>Køkkencenter Mors-Thy</t>
  </si>
  <si>
    <t>Tolsbro</t>
  </si>
  <si>
    <t>2024-03-04 22:59:00.000</t>
  </si>
  <si>
    <t>2024-02-20 08:03:55.727</t>
  </si>
  <si>
    <t>2024-07-31 21:59:00.000</t>
  </si>
  <si>
    <t>2024-02-01 08:43:38.913</t>
  </si>
  <si>
    <t>ARENA NORD</t>
  </si>
  <si>
    <t>Harald Nielsens Plads</t>
  </si>
  <si>
    <t>2024-02-21 01:00:00.000</t>
  </si>
  <si>
    <t>2024-02-20 09:39:58.720</t>
  </si>
  <si>
    <t>2024-02-20 23:00:00.000</t>
  </si>
  <si>
    <t>2024-02-20 09:39:58.387</t>
  </si>
  <si>
    <t>Thy Event og Natur ApS</t>
  </si>
  <si>
    <t>Kærupvej</t>
  </si>
  <si>
    <t>2024-02-07 08:15:29.000</t>
  </si>
  <si>
    <t>2024-04-01 21:59:00.000</t>
  </si>
  <si>
    <t>2024-02-07 08:10:56.683</t>
  </si>
  <si>
    <t>BRYGHUSET VENDIA ApS</t>
  </si>
  <si>
    <t>Markedsgade</t>
  </si>
  <si>
    <t>2023-12-05 23:00:00.000</t>
  </si>
  <si>
    <t>2023-12-19 22:59:00.000</t>
  </si>
  <si>
    <t>2023-12-06 08:05:08.017</t>
  </si>
  <si>
    <t>2024-02-19 07:20:35.000</t>
  </si>
  <si>
    <t>2024-02-19 07:12:26.747</t>
  </si>
  <si>
    <t>2024-02-01 12:50:01.000</t>
  </si>
  <si>
    <t>2024-02-07 22:59:00.000</t>
  </si>
  <si>
    <t>2024-02-01 12:50:00.067</t>
  </si>
  <si>
    <t>2024-02-13 08:30:37.000</t>
  </si>
  <si>
    <t>2024-02-13 08:22:52.863</t>
  </si>
  <si>
    <t>2024-02-19 09:29:12.570</t>
  </si>
  <si>
    <t>2024-02-13 23:00:00.000</t>
  </si>
  <si>
    <t>2024-02-13 08:22:52.663</t>
  </si>
  <si>
    <t>Hjørring Handel</t>
  </si>
  <si>
    <t>Amtmandstoften</t>
  </si>
  <si>
    <t>2024-02-06 09:20:57.000</t>
  </si>
  <si>
    <t>2024-02-10 22:59:00.000</t>
  </si>
  <si>
    <t>2024-02-06 09:05:35.177</t>
  </si>
  <si>
    <t xml:space="preserve">LA smykker &amp; design </t>
  </si>
  <si>
    <t>Husbyvej</t>
  </si>
  <si>
    <t>2024-02-07 08:53:16.000</t>
  </si>
  <si>
    <t>2024-02-07 08:47:15.777</t>
  </si>
  <si>
    <t>2024-02-12 10:27:34.000</t>
  </si>
  <si>
    <t>2024-02-12 10:27:22.210</t>
  </si>
  <si>
    <t>2024-02-05 23:00:00.000</t>
  </si>
  <si>
    <t>2024-02-06 09:06:03.717</t>
  </si>
  <si>
    <t>2024-02-11 23:00:00.000</t>
  </si>
  <si>
    <t>2024-02-12 10:27:06.820</t>
  </si>
  <si>
    <t>2023-11-22 13:51:23.347</t>
  </si>
  <si>
    <t>2024-02-05 01:00:00.000</t>
  </si>
  <si>
    <t>2024-02-11 22:59:00.000</t>
  </si>
  <si>
    <t>2023-11-22 13:51:01.617</t>
  </si>
  <si>
    <t>2024-02-07 07:09:18.000</t>
  </si>
  <si>
    <t>2024-02-06 09:43:38.033</t>
  </si>
  <si>
    <t>2024-02-13 10:28:47.000</t>
  </si>
  <si>
    <t>2024-02-17 22:59:00.000</t>
  </si>
  <si>
    <t>2024-02-13 10:28:27.230</t>
  </si>
  <si>
    <t>2024-02-19 10:33:28.000</t>
  </si>
  <si>
    <t>2024-02-19 10:33:01.150</t>
  </si>
  <si>
    <t>2024-02-20 00:00:00.000</t>
  </si>
  <si>
    <t>2024-02-19 08:28:46.883</t>
  </si>
  <si>
    <t>løkken.dk</t>
  </si>
  <si>
    <t>2024-02-13 10:16:00.000</t>
  </si>
  <si>
    <t>2024-02-13 08:41:26.173</t>
  </si>
  <si>
    <t>2024-02-13 08:41:24.550</t>
  </si>
  <si>
    <t>2024-02-12 11:48:17.000</t>
  </si>
  <si>
    <t>2024-02-12 11:47:48.070</t>
  </si>
  <si>
    <t>2024-02-12 11:50:15.857</t>
  </si>
  <si>
    <t>2024-02-12 11:47:28.997</t>
  </si>
  <si>
    <t>2024-02-06 09:22:04.687</t>
  </si>
  <si>
    <t>2024-02-06 09:25:19.000</t>
  </si>
  <si>
    <t>2024-02-06 09:22:21.473</t>
  </si>
  <si>
    <t xml:space="preserve">Brillehuset Dronninglund </t>
  </si>
  <si>
    <t>2024-02-06 08:57:43.407</t>
  </si>
  <si>
    <t>2024-02-06 09:01:18.000</t>
  </si>
  <si>
    <t>2024-02-06 08:57:24.827</t>
  </si>
  <si>
    <t>2024-02-07 23:00:00.000</t>
  </si>
  <si>
    <t>2024-02-08 08:10:58.230</t>
  </si>
  <si>
    <t>2022-01-04 00:00:00.000</t>
  </si>
  <si>
    <t>2022-02-03 00:00:00.000</t>
  </si>
  <si>
    <t>2022-01-03 08:43:44.807</t>
  </si>
  <si>
    <t>2022-08-12 00:00:00.000</t>
  </si>
  <si>
    <t>2022-09-11 00:00:00.000</t>
  </si>
  <si>
    <t>2022-08-11 07:13:48.087</t>
  </si>
  <si>
    <t>2023-11-15 00:00:00.000</t>
  </si>
  <si>
    <t>2023-12-15 00:00:00.000</t>
  </si>
  <si>
    <t>2023-11-14 11:29:48.510</t>
  </si>
  <si>
    <t>2024-01-24 00:00:00.000</t>
  </si>
  <si>
    <t>2024-02-23 00:00:00.000</t>
  </si>
  <si>
    <t>2024-01-23 09:19:21.557</t>
  </si>
  <si>
    <t>2024-02-07 00:00:00.000</t>
  </si>
  <si>
    <t>2024-03-08 00:00:00.000</t>
  </si>
  <si>
    <t>2024-02-06 09:27:12.403</t>
  </si>
  <si>
    <t>2024-02-16 00:00:00.000</t>
  </si>
  <si>
    <t>2024-03-17 00:00:00.000</t>
  </si>
  <si>
    <t>2024-02-15 08:34:49.760</t>
  </si>
  <si>
    <t>2024-02-07 13:30:34.000</t>
  </si>
  <si>
    <t>2024-02-07 13:30:32.050</t>
  </si>
  <si>
    <t>HALS STORKØB A/S</t>
  </si>
  <si>
    <t>Havnegade</t>
  </si>
  <si>
    <t>2024-02-27 12:51:07.723</t>
  </si>
  <si>
    <t>Draft</t>
  </si>
  <si>
    <t>2024-02-19 07:41:10.757</t>
  </si>
  <si>
    <t>2024-03-04 00:00:00.000</t>
  </si>
  <si>
    <t>2024-03-10 22:59:00.000</t>
  </si>
  <si>
    <t>2024-02-27 12:54:54.777</t>
  </si>
  <si>
    <t>2024-02-27 08:38:49.277</t>
  </si>
  <si>
    <t>Paused</t>
  </si>
  <si>
    <t>2024-02-27 08:36:21.507</t>
  </si>
  <si>
    <t>Matas A/S</t>
  </si>
  <si>
    <t>MTS-DK</t>
  </si>
  <si>
    <t>MTS-DK_14453</t>
  </si>
  <si>
    <t>MTS-DK_333096</t>
  </si>
  <si>
    <t>MTS-DK_254679</t>
  </si>
  <si>
    <t>MTS-DK_19784</t>
  </si>
  <si>
    <t>MTS-DK_343258</t>
  </si>
  <si>
    <t>MTS-DK_18630</t>
  </si>
  <si>
    <t>MTS-DK_32034</t>
  </si>
  <si>
    <t>MTS-DK_362171</t>
  </si>
  <si>
    <t>MTS-DK_265279</t>
  </si>
  <si>
    <t>MTS-DK_71379</t>
  </si>
  <si>
    <t>MTS-DK_283774</t>
  </si>
  <si>
    <t>MTS-DK_13432</t>
  </si>
  <si>
    <t>MTS-DK_215231</t>
  </si>
  <si>
    <t>MTS-DK_25597</t>
  </si>
  <si>
    <t>MTS-DK_18279</t>
  </si>
  <si>
    <t>MTS-DK_1240845</t>
  </si>
  <si>
    <t>MTS-DK_20470</t>
  </si>
  <si>
    <t>MTS-DK_19442</t>
  </si>
  <si>
    <t>MTS-DK_22368</t>
  </si>
  <si>
    <t>MTS-DK_15212</t>
  </si>
  <si>
    <t>MTS-DK_19207</t>
  </si>
  <si>
    <t>MTS-DK_87890</t>
  </si>
  <si>
    <t>MTS-DK_353521</t>
  </si>
  <si>
    <t>MTS-DK_358972</t>
  </si>
  <si>
    <t>MTS-DK_277210</t>
  </si>
  <si>
    <t>MTS-DK_10193</t>
  </si>
  <si>
    <t>MTS-DK_333174</t>
  </si>
  <si>
    <t>MTS-DK_226298</t>
  </si>
  <si>
    <t>MTS-DK_239078</t>
  </si>
  <si>
    <t>MTS-DK_114937</t>
  </si>
  <si>
    <t>MTS-DK_75724</t>
  </si>
  <si>
    <t>MTS-DK_29363</t>
  </si>
  <si>
    <t>Smith's Construction Solutions - Project Alpha</t>
  </si>
  <si>
    <t>Johnson &amp; Sons Plumbing - Maintenance Week 4</t>
  </si>
  <si>
    <t>GreenThumb Landscaping - Spring Cleanup Campaign</t>
  </si>
  <si>
    <t>TechCorp Innovations - Product Launch Event</t>
  </si>
  <si>
    <t>Riverside Realty Group - Open House Extravaganza</t>
  </si>
  <si>
    <t>Creative Minds Advertising Agency - Branding Workshop</t>
  </si>
  <si>
    <t>Elite Fitness Center - Summer Body Challenge</t>
  </si>
  <si>
    <t>Nature's Bounty Organic Market - Weekly Specials Promotion</t>
  </si>
  <si>
    <t>Brighter Futures Tutoring Services - Exam Prep Bootcamp</t>
  </si>
  <si>
    <t>Serenity Spa &amp; Wellness - Relaxation Retreat Package</t>
  </si>
  <si>
    <t>Coastal Cleaning Crew - Deep Clean Marathon</t>
  </si>
  <si>
    <t>Cityscape Architecture Firm - Urban Revitalization Project</t>
  </si>
  <si>
    <t>Golden Harvest Bakery - Holiday Cookie Decorating Class</t>
  </si>
  <si>
    <t>Sparkle &amp; Shine Car Wash - Deluxe Detailing Day</t>
  </si>
  <si>
    <t>Health First Medical Clinic - Wellness Fair</t>
  </si>
  <si>
    <t>Harmony Yoga Studio - Mindfulness Meditation Series</t>
  </si>
  <si>
    <t>Oakwood Financial Consultants - Retirement Planning Seminar</t>
  </si>
  <si>
    <t>Peak Performance Gym - Fitness Frenzy Challenge</t>
  </si>
  <si>
    <t>Sweet Serenade Music School - Spring Recital Showcase</t>
  </si>
  <si>
    <t>Pet Paradise Resort - Pampered Paws Pet Retreat</t>
  </si>
  <si>
    <t>Coastal Cuisine Cooking School - Seafood Extravaganza Workshop</t>
  </si>
  <si>
    <t>Blossom Floral Design - Wedding Bouquet Bootcamp</t>
  </si>
  <si>
    <t>Adventure Seekers Travel Agency - Group Expedition to Machu Picchu</t>
  </si>
  <si>
    <t>Dynamic Designs Web Development - Website Launch Party</t>
  </si>
  <si>
    <t>Fresh Start Counseling Center - Mental Health Awareness Week</t>
  </si>
  <si>
    <t>Fitness Fusion Studio - New Year, New You Bootcamp</t>
  </si>
  <si>
    <t>Inner Peace Wellness Center - Stress Management Workshop</t>
  </si>
  <si>
    <t>Blossom &amp; Bloom Florist - Floral Arrangement Masterclass</t>
  </si>
  <si>
    <t>All-Star Sports Academy - Youth Sports Camp</t>
  </si>
  <si>
    <t>Simply Organized Professional Organizers - Decluttering Marathon</t>
  </si>
  <si>
    <t>Stellar Solutions IT Services - Cybersecurity Awareness Seminar</t>
  </si>
  <si>
    <t>Peak Performance Physiotherapy - Injury Prevention Clinic</t>
  </si>
  <si>
    <t>Tasty Treats Cooking School - Dessert Delights Workshop</t>
  </si>
  <si>
    <t>Green Thumb Gardening Supplies - Spring Planting Festival</t>
  </si>
  <si>
    <t>Harmony Harmony Chiropractic Clinic - Spine Health Seminar</t>
  </si>
  <si>
    <t>Coastal Conservation Society - Beach Cleanup Event</t>
  </si>
  <si>
    <t>Thrive Nutrition Center - Healthy Eating Challenge</t>
  </si>
  <si>
    <t>Serene Spa Retreat - Couples Massage Workshop</t>
  </si>
  <si>
    <t>Paws &amp; Claws Veterinary Clinic - Pet Wellness Expo</t>
  </si>
  <si>
    <t>Expressive Arts Therapy Center - Creative Expression Workshop</t>
  </si>
  <si>
    <t>Clear Vision Eye Care - Vision Health Seminar</t>
  </si>
  <si>
    <t>Wholesome Harvest Farmers Market - Farm-to-Table Cooking Class</t>
  </si>
  <si>
    <t>Adventure Bound Outdoor Adventures - Wilderness Survival Workshop</t>
  </si>
  <si>
    <t>Mindful Moments Meditation Center - Zen Retreat Day</t>
  </si>
  <si>
    <t>Fit Flex Yoga Studio - Yoga for Beginners Series</t>
  </si>
  <si>
    <t>Fresh Start Financial Planning - Financial Freedom Workshop</t>
  </si>
  <si>
    <t>Serenity Now Counseling Center - Stress Relief Seminar</t>
  </si>
  <si>
    <t>Pet Paradise Boarding Kennel - Furry Friends Fun Day</t>
  </si>
  <si>
    <t>Flourish Floral Studio - DIY Wedding Centerpieces Class</t>
  </si>
  <si>
    <t>Limitless Learning Tutoring Services - Academic Success Bootcamp</t>
  </si>
  <si>
    <t>Peak Performance Personal Training - Strength &amp; Conditioning Camp</t>
  </si>
  <si>
    <t>Tranquil Waters Spa - Spa Day Retreat</t>
  </si>
  <si>
    <t>Ocean Breeze Resort - Summer Staycation Package</t>
  </si>
  <si>
    <t>Coastal Creations Art Studio - Paint &amp; Sip Party</t>
  </si>
  <si>
    <t>Thrive Therapeutic Massage - Self-Care Sunday Workshop</t>
  </si>
  <si>
    <t>Heartbeat Fitness Center - Cardio Kickstart Challenge</t>
  </si>
  <si>
    <t>Nourish Nutrition Coaching - Mindful Eating Workshop</t>
  </si>
  <si>
    <t>Clear Path Career Coaching - Career Advancement Seminar</t>
  </si>
  <si>
    <t>Pawsitively Purrfect Grooming Salon - Pet Pampering Day</t>
  </si>
  <si>
    <t>Radiant Glow Skincare Clinic - Skin Health Seminar</t>
  </si>
  <si>
    <t>Fresh Start Organizing Solutions - Clutter Clearing Workshop</t>
  </si>
  <si>
    <t>Mindful Movements Pilates Studio - Core Strength Bootcamp</t>
  </si>
  <si>
    <t>Serene Sanctuary Yoga Retreat - Weekend Yoga Escape</t>
  </si>
  <si>
    <t>Coastal Connections Networking Group - Business Mixer Event</t>
  </si>
  <si>
    <t>Wellness Waves Counseling Center - Mental Wellness Workshop</t>
  </si>
  <si>
    <t>Flourish Financial Freedom - Wealth Building Seminar</t>
  </si>
  <si>
    <t>Paw Prints Photography - Pet Portrait Day</t>
  </si>
  <si>
    <t>Harmony Haven Music Therapy - Sound Healing Session</t>
  </si>
  <si>
    <t>Tranquil Trails Hiking Club - Nature Exploration Hike</t>
  </si>
  <si>
    <t>Blissful Balance Wellness Retreat - Mind-Body-Spirit Retreat</t>
  </si>
  <si>
    <t>Serenity Spa &amp; Wellness - Spa Sensation Package</t>
  </si>
  <si>
    <t>Tranquility Travel Agency - Relaxation Retreat Getaway</t>
  </si>
  <si>
    <t>Paws &amp; Claws Animal Rescue - Adoption Event Extravaganza</t>
  </si>
  <si>
    <t>Fresh Start Fitness Bootcamp - Total Body Transformation Challenge</t>
  </si>
  <si>
    <t>Thrive Yoga &amp; Wellness Studio - Yoga in the Park Series</t>
  </si>
  <si>
    <t>Blossom &amp; Bloom Floral Design - Seasonal Flower Arranging Workshop</t>
  </si>
  <si>
    <t>Limitless Learning Center - Summer Enrichment Program</t>
  </si>
  <si>
    <t>Coastal Clean-Up Crew - Environmental Conservation Day</t>
  </si>
  <si>
    <t>Harmony Harmony Chiropractic Clinic - Wellness Workshop Series</t>
  </si>
  <si>
    <t>Flourish Financial Planning - Retirement Readiness Seminar</t>
  </si>
  <si>
    <t>Wholesome Harvest Farmers Market - Local Food Festival</t>
  </si>
  <si>
    <t>Adventure Awaits Travel Agency - Group Excursion to Costa Rica</t>
  </si>
  <si>
    <t>Serene Sanctuary Meditation Retreat - Mindfulness Weekend Getaway</t>
  </si>
  <si>
    <t>Peak Performance Sports Camp - Youth Athletic Development Program</t>
  </si>
  <si>
    <t>Flourish Floral Studio - Spring Floral Design Workshop</t>
  </si>
  <si>
    <t>Coastal Cooking Academy - Seafood Cooking Class Series</t>
  </si>
  <si>
    <t>Wellness Waves Counseling Center - Stress Management Workshop</t>
  </si>
  <si>
    <t>Harmony Haven Music Therapy - Sound Healing Workshop</t>
  </si>
  <si>
    <t>Tranquil Trails Hiking Club - Nature Exploration Series</t>
  </si>
  <si>
    <t>Blissful Balance Yoga Retreat - Weekend Yoga Escape</t>
  </si>
  <si>
    <t>Blossom &amp; Bloom Floral Design - DIY Wedding Flowers Workshop</t>
  </si>
  <si>
    <t>Limitless Learning Tutoring Center - Academic Success Bootcamp</t>
  </si>
  <si>
    <t>Flourish Financial Planning - Financial Freedom Seminar</t>
  </si>
  <si>
    <t>Coastal Conservation Society - Beach Cleanup Volunteer Day</t>
  </si>
  <si>
    <t>PO-Number</t>
  </si>
  <si>
    <t>Partner Name</t>
  </si>
  <si>
    <t>PID-DK</t>
  </si>
  <si>
    <t>PID-DK_14453</t>
  </si>
  <si>
    <t>PID-DK_19784</t>
  </si>
  <si>
    <t>PID-DK_254679</t>
  </si>
  <si>
    <t>PID-DK_343258</t>
  </si>
  <si>
    <t>PID-DK_362171</t>
  </si>
  <si>
    <t>PID-DK_71379</t>
  </si>
  <si>
    <t>PID-DK_283774</t>
  </si>
  <si>
    <t>PID-DK_13432</t>
  </si>
  <si>
    <t>PID-DK_245396</t>
  </si>
  <si>
    <t>PID-DK_215231</t>
  </si>
  <si>
    <t>PID-DK_25597</t>
  </si>
  <si>
    <t>PID-DK_348100</t>
  </si>
  <si>
    <t>PID-DK_18279</t>
  </si>
  <si>
    <t>PID-DK_1240845</t>
  </si>
  <si>
    <t>PID-DK_84881</t>
  </si>
  <si>
    <t>PID-DK_265279</t>
  </si>
  <si>
    <t>PID-DK_326248</t>
  </si>
  <si>
    <t>PID-DK_32034</t>
  </si>
  <si>
    <t>PID-DK_19207</t>
  </si>
  <si>
    <t>PID-DK_333096</t>
  </si>
  <si>
    <t>PID-DK_19442</t>
  </si>
  <si>
    <t>PID-DK_20470</t>
  </si>
  <si>
    <t>PID-DK_87890</t>
  </si>
  <si>
    <t>PID-DK_20909</t>
  </si>
  <si>
    <t>PID-DK_22368</t>
  </si>
  <si>
    <t>PID-DK_15212</t>
  </si>
  <si>
    <t>PID-DK_134761</t>
  </si>
  <si>
    <t>PID-DK_132811</t>
  </si>
  <si>
    <t>PID-DK_277210</t>
  </si>
  <si>
    <t>PID-DK_10193</t>
  </si>
  <si>
    <t>PID-DK_226298</t>
  </si>
  <si>
    <t>PID-DK_239078</t>
  </si>
  <si>
    <t>PID-DK_114937</t>
  </si>
  <si>
    <t>PID-DK_75724</t>
  </si>
  <si>
    <t>PID-DK_18759</t>
  </si>
  <si>
    <t>PID-DK_29363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</si>
</sst>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_-* #,##0.00\ _k_r_._-;\-* #,##0.00\ _k_r_._-;_-* &quot;-&quot;??\ _k_r_.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3" fontId="0" fillId="0" borderId="0" xfId="1" applyFont="1"/>
    <xf numFmtId="49" fontId="0" fillId="0" borderId="0" xfId="0" applyNumberFormat="1"/>
    <xf numFmtId="164" fontId="0" fillId="0" borderId="0" xfId="0" applyNumberFormat="1"/>
    <xf numFmtId="165" fontId="0" fillId="0" borderId="0" xfId="0" applyNumberFormat="1"/>
    <xf numFmtId="49" fontId="2" fillId="2" borderId="5" xfId="0" applyNumberFormat="1" applyFont="1" applyFill="1" applyBorder="1"/>
    <xf numFmtId="0" fontId="2" fillId="2" borderId="7" xfId="0" applyFont="1" applyFill="1" applyBorder="1"/>
    <xf numFmtId="0" fontId="2" fillId="3" borderId="1" xfId="0" applyFont="1" applyFill="1" applyBorder="1"/>
    <xf numFmtId="0" fontId="2" fillId="3" borderId="8" xfId="0" applyFont="1" applyFill="1" applyBorder="1"/>
    <xf numFmtId="43" fontId="2" fillId="3" borderId="8" xfId="1" applyFont="1" applyFill="1" applyBorder="1"/>
    <xf numFmtId="0" fontId="2" fillId="0" borderId="1" xfId="0" applyFont="1" applyBorder="1"/>
    <xf numFmtId="0" fontId="0" fillId="0" borderId="8" xfId="0" applyBorder="1"/>
    <xf numFmtId="0" fontId="2" fillId="0" borderId="8" xfId="0" applyFont="1" applyBorder="1"/>
    <xf numFmtId="43" fontId="0" fillId="0" borderId="8" xfId="1" applyFont="1" applyBorder="1"/>
    <xf numFmtId="0" fontId="0" fillId="0" borderId="1" xfId="0" applyBorder="1"/>
    <xf numFmtId="0" fontId="2" fillId="4" borderId="1" xfId="0" applyFont="1" applyFill="1" applyBorder="1"/>
    <xf numFmtId="43" fontId="2" fillId="4" borderId="2" xfId="1" applyFont="1" applyFill="1" applyBorder="1"/>
    <xf numFmtId="164" fontId="0" fillId="0" borderId="0" xfId="1" applyNumberFormat="1" applyFont="1"/>
    <xf numFmtId="43" fontId="0" fillId="0" borderId="2" xfId="1" applyFont="1" applyFill="1" applyBorder="1"/>
    <xf numFmtId="0" fontId="0" fillId="0" borderId="3" xfId="0" applyBorder="1"/>
    <xf numFmtId="43" fontId="1" fillId="0" borderId="4" xfId="1" applyFont="1" applyFill="1" applyBorder="1"/>
    <xf numFmtId="43" fontId="0" fillId="0" borderId="4" xfId="1" applyFont="1" applyFill="1" applyBorder="1"/>
    <xf numFmtId="0" fontId="0" fillId="0" borderId="5" xfId="0" applyBorder="1"/>
    <xf numFmtId="43" fontId="0" fillId="0" borderId="6" xfId="1" applyFont="1" applyFill="1" applyBorder="1"/>
    <xf numFmtId="0" fontId="0" fillId="2" borderId="5" xfId="0" applyFill="1" applyBorder="1"/>
    <xf numFmtId="43" fontId="0" fillId="2" borderId="6" xfId="1" applyFont="1" applyFill="1" applyBorder="1"/>
    <xf numFmtId="43" fontId="0" fillId="0" borderId="0" xfId="1" applyFont="1" applyBorder="1"/>
    <xf numFmtId="0" fontId="2" fillId="0" borderId="3" xfId="0" applyFont="1" applyBorder="1"/>
    <xf numFmtId="43" fontId="2" fillId="3" borderId="2" xfId="1" applyFont="1" applyFill="1" applyBorder="1"/>
    <xf numFmtId="43" fontId="2" fillId="2" borderId="6" xfId="1" applyFont="1" applyFill="1" applyBorder="1"/>
    <xf numFmtId="43" fontId="0" fillId="4" borderId="2" xfId="1" applyFont="1" applyFill="1" applyBorder="1"/>
    <xf numFmtId="0" fontId="2" fillId="0" borderId="0" xfId="0" applyFont="1"/>
    <xf numFmtId="43" fontId="0" fillId="4" borderId="4" xfId="1" applyFont="1" applyFill="1" applyBorder="1"/>
    <xf numFmtId="43" fontId="2" fillId="2" borderId="7" xfId="1" applyFont="1" applyFill="1" applyBorder="1"/>
    <xf numFmtId="166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733D7-9421-42DF-8FF3-D8D9CC67EBD1}">
  <sheetPr>
    <pageSetUpPr fitToPage="1"/>
  </sheetPr>
  <dimension ref="B3:M31"/>
  <sheetViews>
    <sheetView tabSelected="1" workbookViewId="0">
      <selection activeCell="D19" sqref="D19"/>
    </sheetView>
  </sheetViews>
  <sheetFormatPr defaultRowHeight="14.4" x14ac:dyDescent="0.3"/>
  <cols>
    <col min="2" max="2" width="18.6640625" style="2" customWidth="1"/>
    <col min="3" max="3" width="18.6640625" customWidth="1"/>
    <col min="4" max="6" width="16.6640625" customWidth="1"/>
    <col min="7" max="8" width="16.6640625" style="1" customWidth="1"/>
    <col min="10" max="10" width="13.44140625" bestFit="1" customWidth="1"/>
  </cols>
  <sheetData>
    <row r="3" spans="2:13" x14ac:dyDescent="0.3">
      <c r="B3" s="7" t="s">
        <v>32</v>
      </c>
      <c r="C3" s="8" t="s">
        <v>33</v>
      </c>
      <c r="D3" s="8" t="s">
        <v>34</v>
      </c>
      <c r="E3" s="8" t="s">
        <v>20</v>
      </c>
      <c r="F3" s="8" t="s">
        <v>6</v>
      </c>
      <c r="G3" s="9" t="s">
        <v>39</v>
      </c>
      <c r="H3" s="28" t="s">
        <v>40</v>
      </c>
    </row>
    <row r="4" spans="2:13" x14ac:dyDescent="0.3">
      <c r="B4" s="10" t="s">
        <v>35</v>
      </c>
      <c r="C4" s="11" t="s">
        <v>499</v>
      </c>
      <c r="D4" s="11" t="s">
        <v>500</v>
      </c>
      <c r="E4" s="12" t="s">
        <v>25</v>
      </c>
      <c r="F4" s="11" t="s">
        <v>37</v>
      </c>
      <c r="G4" s="13">
        <v>40340.247447000002</v>
      </c>
      <c r="H4" s="30">
        <v>80680.494894000003</v>
      </c>
      <c r="J4" s="34"/>
    </row>
    <row r="5" spans="2:13" x14ac:dyDescent="0.3">
      <c r="B5" s="27"/>
      <c r="E5" s="31"/>
      <c r="F5" t="s">
        <v>38</v>
      </c>
      <c r="G5" s="26">
        <v>29927.32</v>
      </c>
      <c r="H5" s="32">
        <v>59854.64</v>
      </c>
    </row>
    <row r="6" spans="2:13" x14ac:dyDescent="0.3">
      <c r="B6" s="5"/>
      <c r="C6" s="6"/>
      <c r="D6" s="6"/>
      <c r="E6" s="6"/>
      <c r="F6" s="6"/>
      <c r="G6" s="33"/>
      <c r="H6" s="29">
        <f>SUM(H4:H5)</f>
        <v>140535.13489400002</v>
      </c>
    </row>
    <row r="9" spans="2:13" x14ac:dyDescent="0.3">
      <c r="B9" s="7" t="s">
        <v>32</v>
      </c>
      <c r="C9" s="8" t="s">
        <v>33</v>
      </c>
      <c r="D9" s="8" t="s">
        <v>34</v>
      </c>
      <c r="E9" s="8" t="s">
        <v>20</v>
      </c>
      <c r="F9" s="8" t="s">
        <v>6</v>
      </c>
      <c r="G9" s="9" t="s">
        <v>108</v>
      </c>
      <c r="H9" s="28" t="s">
        <v>10</v>
      </c>
    </row>
    <row r="10" spans="2:13" x14ac:dyDescent="0.3">
      <c r="B10" s="10" t="s">
        <v>35</v>
      </c>
      <c r="C10" s="11" t="s">
        <v>499</v>
      </c>
      <c r="D10" s="11" t="s">
        <v>500</v>
      </c>
      <c r="E10" s="12" t="s">
        <v>25</v>
      </c>
      <c r="F10" s="11" t="s">
        <v>37</v>
      </c>
      <c r="G10" s="13">
        <v>89027</v>
      </c>
      <c r="H10" s="30">
        <f>G10*$C$21</f>
        <v>17805.400000000001</v>
      </c>
    </row>
    <row r="11" spans="2:13" x14ac:dyDescent="0.3">
      <c r="B11" s="27"/>
      <c r="E11" s="31"/>
      <c r="F11" t="s">
        <v>38</v>
      </c>
      <c r="G11" s="26">
        <v>61778</v>
      </c>
      <c r="H11" s="32">
        <f>G11*$C$21</f>
        <v>12355.6</v>
      </c>
    </row>
    <row r="12" spans="2:13" x14ac:dyDescent="0.3">
      <c r="B12" s="5"/>
      <c r="C12" s="6"/>
      <c r="D12" s="6"/>
      <c r="E12" s="6"/>
      <c r="F12" s="6"/>
      <c r="G12" s="33">
        <f>SUM(G10:G11)</f>
        <v>150805</v>
      </c>
      <c r="H12" s="29">
        <f>SUM(H10:H11)</f>
        <v>30161</v>
      </c>
    </row>
    <row r="15" spans="2:13" x14ac:dyDescent="0.3">
      <c r="B15" s="15" t="s">
        <v>33</v>
      </c>
      <c r="C15" s="16" t="s">
        <v>370</v>
      </c>
      <c r="D15" s="3"/>
      <c r="F15" s="4"/>
      <c r="I15" s="3"/>
      <c r="K15" s="3"/>
    </row>
    <row r="16" spans="2:13" x14ac:dyDescent="0.3">
      <c r="B16" s="14" t="s">
        <v>32</v>
      </c>
      <c r="C16" s="18" t="s">
        <v>35</v>
      </c>
      <c r="D16" s="3"/>
      <c r="F16" s="4"/>
      <c r="I16" s="3"/>
      <c r="K16" s="3"/>
      <c r="M16" s="3"/>
    </row>
    <row r="17" spans="2:3" x14ac:dyDescent="0.3">
      <c r="B17" s="19" t="s">
        <v>30</v>
      </c>
      <c r="C17" s="20">
        <v>16500</v>
      </c>
    </row>
    <row r="18" spans="2:3" x14ac:dyDescent="0.3">
      <c r="B18" s="19" t="s">
        <v>105</v>
      </c>
      <c r="C18" s="20" t="s">
        <v>25</v>
      </c>
    </row>
    <row r="19" spans="2:3" x14ac:dyDescent="0.3">
      <c r="B19" s="19" t="s">
        <v>106</v>
      </c>
      <c r="C19" s="20">
        <v>1</v>
      </c>
    </row>
    <row r="20" spans="2:3" x14ac:dyDescent="0.3">
      <c r="B20" s="19" t="s">
        <v>41</v>
      </c>
      <c r="C20" s="20" t="s">
        <v>42</v>
      </c>
    </row>
    <row r="21" spans="2:3" x14ac:dyDescent="0.3">
      <c r="B21" s="19" t="s">
        <v>10</v>
      </c>
      <c r="C21" s="20">
        <v>0.2</v>
      </c>
    </row>
    <row r="22" spans="2:3" x14ac:dyDescent="0.3">
      <c r="B22" s="19" t="s">
        <v>29</v>
      </c>
      <c r="C22" s="20" t="s">
        <v>107</v>
      </c>
    </row>
    <row r="23" spans="2:3" x14ac:dyDescent="0.3">
      <c r="B23" s="19" t="s">
        <v>33</v>
      </c>
      <c r="C23" s="20" t="s">
        <v>33</v>
      </c>
    </row>
    <row r="24" spans="2:3" x14ac:dyDescent="0.3">
      <c r="B24" s="19" t="s">
        <v>8</v>
      </c>
      <c r="C24" s="21"/>
    </row>
    <row r="25" spans="2:3" x14ac:dyDescent="0.3">
      <c r="B25" s="19" t="s">
        <v>9</v>
      </c>
      <c r="C25" s="21"/>
    </row>
    <row r="26" spans="2:3" x14ac:dyDescent="0.3">
      <c r="B26" s="19" t="s">
        <v>42</v>
      </c>
      <c r="C26" s="21">
        <v>150805</v>
      </c>
    </row>
    <row r="27" spans="2:3" x14ac:dyDescent="0.3">
      <c r="B27" s="19" t="s">
        <v>43</v>
      </c>
      <c r="C27" s="21"/>
    </row>
    <row r="28" spans="2:3" x14ac:dyDescent="0.3">
      <c r="B28" s="19" t="s">
        <v>10</v>
      </c>
      <c r="C28" s="21">
        <v>30161</v>
      </c>
    </row>
    <row r="29" spans="2:3" x14ac:dyDescent="0.3">
      <c r="B29" s="19" t="s">
        <v>44</v>
      </c>
      <c r="C29" s="21"/>
    </row>
    <row r="30" spans="2:3" x14ac:dyDescent="0.3">
      <c r="B30" s="22" t="s">
        <v>45</v>
      </c>
      <c r="C30" s="23"/>
    </row>
    <row r="31" spans="2:3" x14ac:dyDescent="0.3">
      <c r="B31" s="24" t="s">
        <v>31</v>
      </c>
      <c r="C31" s="25">
        <v>46661</v>
      </c>
    </row>
  </sheetData>
  <pageMargins left="0.7" right="0.7" top="0.75" bottom="0.75" header="0.3" footer="0.3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Z108"/>
  <sheetViews>
    <sheetView topLeftCell="D1" zoomScale="80" zoomScaleNormal="80" workbookViewId="0">
      <pane ySplit="1" topLeftCell="A2" activePane="bottomLeft" state="frozen"/>
      <selection pane="bottomLeft" activeCell="D2" sqref="D2:D106"/>
    </sheetView>
  </sheetViews>
  <sheetFormatPr defaultColWidth="8.88671875" defaultRowHeight="14.4" x14ac:dyDescent="0.3"/>
  <cols>
    <col min="1" max="1" width="9" style="1" hidden="1" customWidth="1"/>
    <col min="2" max="2" width="17" style="1" hidden="1" customWidth="1"/>
    <col min="3" max="3" width="9.33203125" style="1" hidden="1" customWidth="1"/>
    <col min="4" max="4" width="16.109375" style="1" bestFit="1" customWidth="1"/>
    <col min="5" max="5" width="9" style="1" hidden="1" customWidth="1"/>
    <col min="6" max="6" width="54.109375" style="1" hidden="1" customWidth="1"/>
    <col min="7" max="7" width="20.88671875" style="1" hidden="1" customWidth="1"/>
    <col min="8" max="8" width="8.33203125" style="1" hidden="1" customWidth="1"/>
    <col min="9" max="9" width="14.6640625" style="1" customWidth="1"/>
    <col min="10" max="10" width="80.5546875" style="1" bestFit="1" customWidth="1"/>
    <col min="11" max="11" width="13.33203125" style="1" customWidth="1"/>
    <col min="12" max="12" width="18.88671875" style="1" customWidth="1"/>
    <col min="13" max="13" width="15.44140625" style="1" customWidth="1"/>
    <col min="14" max="14" width="12.6640625" style="1" hidden="1" customWidth="1"/>
    <col min="15" max="15" width="7" style="1" hidden="1" customWidth="1"/>
    <col min="16" max="16" width="12.6640625" style="1" hidden="1" customWidth="1"/>
    <col min="17" max="17" width="12.33203125" style="1" hidden="1" customWidth="1"/>
    <col min="18" max="18" width="10.5546875" style="1" hidden="1" customWidth="1"/>
    <col min="19" max="19" width="11.5546875" style="1" hidden="1" customWidth="1"/>
    <col min="20" max="20" width="11.6640625" style="1" hidden="1" customWidth="1"/>
    <col min="21" max="21" width="8.6640625" style="1" customWidth="1"/>
    <col min="22" max="23" width="22" style="1" hidden="1" customWidth="1"/>
    <col min="24" max="24" width="10.88671875" style="1" hidden="1" customWidth="1"/>
    <col min="25" max="25" width="8.88671875" style="1" hidden="1" customWidth="1"/>
    <col min="26" max="26" width="22" style="1" hidden="1" customWidth="1"/>
    <col min="27" max="16384" width="8.88671875" style="1"/>
  </cols>
  <sheetData>
    <row r="1" spans="1:26" x14ac:dyDescent="0.3">
      <c r="A1" t="s">
        <v>32</v>
      </c>
      <c r="B1" t="s">
        <v>33</v>
      </c>
      <c r="C1" t="s">
        <v>34</v>
      </c>
      <c r="D1" t="s">
        <v>0</v>
      </c>
      <c r="E1" t="s">
        <v>1</v>
      </c>
      <c r="F1" t="s">
        <v>2</v>
      </c>
      <c r="G1" t="s">
        <v>3</v>
      </c>
      <c r="H1" t="s">
        <v>4</v>
      </c>
      <c r="I1" t="s">
        <v>498</v>
      </c>
      <c r="J1" t="s">
        <v>5</v>
      </c>
      <c r="K1" s="17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t="s">
        <v>15</v>
      </c>
      <c r="U1" t="s">
        <v>16</v>
      </c>
      <c r="V1" t="s">
        <v>17</v>
      </c>
      <c r="W1" t="s">
        <v>18</v>
      </c>
      <c r="X1" t="s">
        <v>19</v>
      </c>
      <c r="Y1" t="s">
        <v>20</v>
      </c>
      <c r="Z1" t="s">
        <v>24</v>
      </c>
    </row>
    <row r="2" spans="1:26" x14ac:dyDescent="0.3">
      <c r="A2" t="s">
        <v>35</v>
      </c>
      <c r="B2" t="s">
        <v>36</v>
      </c>
      <c r="C2" t="s">
        <v>28</v>
      </c>
      <c r="D2" t="s">
        <v>501</v>
      </c>
      <c r="E2">
        <v>16051179</v>
      </c>
      <c r="F2" t="s">
        <v>109</v>
      </c>
      <c r="G2" t="s">
        <v>110</v>
      </c>
      <c r="H2">
        <v>9440</v>
      </c>
      <c r="I2">
        <f ca="1">ROUND( RAND()*10000000, 0)</f>
        <v>7323137</v>
      </c>
      <c r="J2" t="s">
        <v>404</v>
      </c>
      <c r="K2" s="17" t="s">
        <v>37</v>
      </c>
      <c r="L2" s="1">
        <v>1250</v>
      </c>
      <c r="M2" s="1">
        <v>0</v>
      </c>
      <c r="N2" s="1">
        <v>0</v>
      </c>
      <c r="O2" s="1">
        <v>0.5</v>
      </c>
      <c r="P2" s="1">
        <v>0</v>
      </c>
      <c r="Q2" s="1">
        <v>1250</v>
      </c>
      <c r="R2" s="1">
        <v>0</v>
      </c>
      <c r="S2" s="1">
        <v>0</v>
      </c>
      <c r="T2">
        <v>0</v>
      </c>
      <c r="U2">
        <v>2</v>
      </c>
      <c r="V2" t="s">
        <v>201</v>
      </c>
      <c r="W2" t="s">
        <v>202</v>
      </c>
      <c r="X2" t="s">
        <v>29</v>
      </c>
      <c r="Y2" t="s">
        <v>25</v>
      </c>
      <c r="Z2" t="s">
        <v>203</v>
      </c>
    </row>
    <row r="3" spans="1:26" x14ac:dyDescent="0.3">
      <c r="A3" t="s">
        <v>35</v>
      </c>
      <c r="B3" t="s">
        <v>36</v>
      </c>
      <c r="C3" t="s">
        <v>28</v>
      </c>
      <c r="D3" t="s">
        <v>501</v>
      </c>
      <c r="E3">
        <v>16051179</v>
      </c>
      <c r="F3" t="s">
        <v>109</v>
      </c>
      <c r="G3" t="s">
        <v>110</v>
      </c>
      <c r="H3">
        <v>9440</v>
      </c>
      <c r="I3">
        <f t="shared" ref="I3:I66" ca="1" si="0">ROUND( RAND()*10000000, 0)</f>
        <v>363197</v>
      </c>
      <c r="J3" t="s">
        <v>405</v>
      </c>
      <c r="K3" s="17" t="s">
        <v>37</v>
      </c>
      <c r="L3" s="1">
        <v>1250</v>
      </c>
      <c r="M3" s="1">
        <v>0</v>
      </c>
      <c r="N3" s="1">
        <v>0</v>
      </c>
      <c r="O3" s="1">
        <v>0.5</v>
      </c>
      <c r="P3" s="1">
        <v>0</v>
      </c>
      <c r="Q3" s="1">
        <v>1250</v>
      </c>
      <c r="R3" s="1">
        <v>0</v>
      </c>
      <c r="S3" s="1">
        <v>0</v>
      </c>
      <c r="T3">
        <v>0</v>
      </c>
      <c r="U3">
        <v>2</v>
      </c>
      <c r="V3" t="s">
        <v>111</v>
      </c>
      <c r="W3" t="s">
        <v>112</v>
      </c>
      <c r="X3" t="s">
        <v>29</v>
      </c>
      <c r="Y3" t="s">
        <v>25</v>
      </c>
      <c r="Z3" t="s">
        <v>113</v>
      </c>
    </row>
    <row r="4" spans="1:26" x14ac:dyDescent="0.3">
      <c r="A4" t="s">
        <v>35</v>
      </c>
      <c r="B4" t="s">
        <v>36</v>
      </c>
      <c r="C4" t="s">
        <v>28</v>
      </c>
      <c r="D4" t="s">
        <v>501</v>
      </c>
      <c r="E4">
        <v>16051179</v>
      </c>
      <c r="F4" t="s">
        <v>109</v>
      </c>
      <c r="G4" t="s">
        <v>110</v>
      </c>
      <c r="H4">
        <v>9440</v>
      </c>
      <c r="I4">
        <f t="shared" ca="1" si="0"/>
        <v>9125102</v>
      </c>
      <c r="J4" t="s">
        <v>406</v>
      </c>
      <c r="K4" s="17" t="s">
        <v>37</v>
      </c>
      <c r="L4" s="1">
        <v>1250</v>
      </c>
      <c r="M4" s="1">
        <v>0</v>
      </c>
      <c r="N4" s="1">
        <v>0</v>
      </c>
      <c r="O4" s="1">
        <v>0.5</v>
      </c>
      <c r="P4" s="1">
        <v>0</v>
      </c>
      <c r="Q4" s="1">
        <v>1250</v>
      </c>
      <c r="R4" s="1">
        <v>0</v>
      </c>
      <c r="S4" s="1">
        <v>0</v>
      </c>
      <c r="T4">
        <v>0</v>
      </c>
      <c r="U4">
        <v>2</v>
      </c>
      <c r="V4" t="s">
        <v>204</v>
      </c>
      <c r="W4" t="s">
        <v>205</v>
      </c>
      <c r="X4" t="s">
        <v>29</v>
      </c>
      <c r="Y4" t="s">
        <v>25</v>
      </c>
      <c r="Z4" t="s">
        <v>206</v>
      </c>
    </row>
    <row r="5" spans="1:26" x14ac:dyDescent="0.3">
      <c r="A5" t="s">
        <v>35</v>
      </c>
      <c r="B5" t="s">
        <v>36</v>
      </c>
      <c r="C5" t="s">
        <v>28</v>
      </c>
      <c r="D5" t="s">
        <v>501</v>
      </c>
      <c r="E5">
        <v>16051179</v>
      </c>
      <c r="F5" t="s">
        <v>109</v>
      </c>
      <c r="G5" t="s">
        <v>110</v>
      </c>
      <c r="H5">
        <v>9440</v>
      </c>
      <c r="I5">
        <f t="shared" ca="1" si="0"/>
        <v>1280311</v>
      </c>
      <c r="J5" t="s">
        <v>407</v>
      </c>
      <c r="K5" s="17" t="s">
        <v>37</v>
      </c>
      <c r="L5" s="1">
        <v>1250</v>
      </c>
      <c r="M5" s="1">
        <v>0</v>
      </c>
      <c r="N5" s="1">
        <v>0</v>
      </c>
      <c r="O5" s="1">
        <v>0.5</v>
      </c>
      <c r="P5" s="1">
        <v>0</v>
      </c>
      <c r="Q5" s="1">
        <v>1250</v>
      </c>
      <c r="R5" s="1">
        <v>0</v>
      </c>
      <c r="S5" s="1">
        <v>0</v>
      </c>
      <c r="T5">
        <v>0</v>
      </c>
      <c r="U5">
        <v>2</v>
      </c>
      <c r="V5" t="s">
        <v>114</v>
      </c>
      <c r="W5" t="s">
        <v>115</v>
      </c>
      <c r="X5" t="s">
        <v>29</v>
      </c>
      <c r="Y5" t="s">
        <v>25</v>
      </c>
      <c r="Z5" t="s">
        <v>116</v>
      </c>
    </row>
    <row r="6" spans="1:26" x14ac:dyDescent="0.3">
      <c r="A6" t="s">
        <v>35</v>
      </c>
      <c r="B6" t="s">
        <v>36</v>
      </c>
      <c r="C6" t="s">
        <v>28</v>
      </c>
      <c r="D6" t="s">
        <v>501</v>
      </c>
      <c r="E6">
        <v>16051179</v>
      </c>
      <c r="F6" t="s">
        <v>109</v>
      </c>
      <c r="G6" t="s">
        <v>110</v>
      </c>
      <c r="H6">
        <v>9440</v>
      </c>
      <c r="I6">
        <f t="shared" ca="1" si="0"/>
        <v>5127475</v>
      </c>
      <c r="J6" t="s">
        <v>408</v>
      </c>
      <c r="K6" s="17" t="s">
        <v>37</v>
      </c>
      <c r="L6" s="1">
        <v>1250</v>
      </c>
      <c r="M6" s="1">
        <v>0</v>
      </c>
      <c r="N6" s="1">
        <v>0</v>
      </c>
      <c r="O6" s="1">
        <v>0.5</v>
      </c>
      <c r="P6" s="1">
        <v>0</v>
      </c>
      <c r="Q6" s="1">
        <v>1250</v>
      </c>
      <c r="R6" s="1">
        <v>0</v>
      </c>
      <c r="S6" s="1">
        <v>0</v>
      </c>
      <c r="T6">
        <v>0</v>
      </c>
      <c r="U6">
        <v>2</v>
      </c>
      <c r="V6" t="s">
        <v>207</v>
      </c>
      <c r="W6" t="s">
        <v>208</v>
      </c>
      <c r="X6" t="s">
        <v>29</v>
      </c>
      <c r="Y6" t="s">
        <v>25</v>
      </c>
      <c r="Z6" t="s">
        <v>209</v>
      </c>
    </row>
    <row r="7" spans="1:26" x14ac:dyDescent="0.3">
      <c r="A7" t="s">
        <v>35</v>
      </c>
      <c r="B7" t="s">
        <v>36</v>
      </c>
      <c r="C7" t="s">
        <v>28</v>
      </c>
      <c r="D7" t="s">
        <v>501</v>
      </c>
      <c r="E7">
        <v>16051179</v>
      </c>
      <c r="F7" t="s">
        <v>109</v>
      </c>
      <c r="G7" t="s">
        <v>110</v>
      </c>
      <c r="H7">
        <v>9440</v>
      </c>
      <c r="I7">
        <f t="shared" ca="1" si="0"/>
        <v>6292165</v>
      </c>
      <c r="J7" t="s">
        <v>409</v>
      </c>
      <c r="K7" s="17" t="s">
        <v>37</v>
      </c>
      <c r="L7" s="1">
        <v>1250</v>
      </c>
      <c r="M7" s="1">
        <v>0</v>
      </c>
      <c r="N7" s="1">
        <v>0</v>
      </c>
      <c r="O7" s="1">
        <v>0.5</v>
      </c>
      <c r="P7" s="1">
        <v>0</v>
      </c>
      <c r="Q7" s="1">
        <v>1250</v>
      </c>
      <c r="R7" s="1">
        <v>0</v>
      </c>
      <c r="S7" s="1">
        <v>0</v>
      </c>
      <c r="T7">
        <v>0</v>
      </c>
      <c r="U7">
        <v>2</v>
      </c>
      <c r="V7" t="s">
        <v>210</v>
      </c>
      <c r="W7" t="s">
        <v>211</v>
      </c>
      <c r="X7" t="s">
        <v>29</v>
      </c>
      <c r="Y7" t="s">
        <v>25</v>
      </c>
      <c r="Z7" t="s">
        <v>212</v>
      </c>
    </row>
    <row r="8" spans="1:26" x14ac:dyDescent="0.3">
      <c r="A8" t="s">
        <v>35</v>
      </c>
      <c r="B8" t="s">
        <v>36</v>
      </c>
      <c r="C8" t="s">
        <v>28</v>
      </c>
      <c r="D8" t="s">
        <v>501</v>
      </c>
      <c r="E8">
        <v>16051179</v>
      </c>
      <c r="F8" t="s">
        <v>109</v>
      </c>
      <c r="G8" t="s">
        <v>110</v>
      </c>
      <c r="H8">
        <v>9440</v>
      </c>
      <c r="I8">
        <f t="shared" ca="1" si="0"/>
        <v>8601588</v>
      </c>
      <c r="J8" t="s">
        <v>410</v>
      </c>
      <c r="K8" s="17" t="s">
        <v>37</v>
      </c>
      <c r="L8" s="1">
        <v>1250</v>
      </c>
      <c r="M8" s="1">
        <v>0</v>
      </c>
      <c r="N8" s="1">
        <v>0</v>
      </c>
      <c r="O8" s="1">
        <v>0.5</v>
      </c>
      <c r="P8" s="1">
        <v>0</v>
      </c>
      <c r="Q8" s="1">
        <v>1250</v>
      </c>
      <c r="R8" s="1">
        <v>0</v>
      </c>
      <c r="S8" s="1">
        <v>0</v>
      </c>
      <c r="T8">
        <v>0</v>
      </c>
      <c r="U8">
        <v>2</v>
      </c>
      <c r="V8" t="s">
        <v>213</v>
      </c>
      <c r="W8" t="s">
        <v>214</v>
      </c>
      <c r="X8" t="s">
        <v>29</v>
      </c>
      <c r="Y8" t="s">
        <v>25</v>
      </c>
      <c r="Z8" t="s">
        <v>215</v>
      </c>
    </row>
    <row r="9" spans="1:26" hidden="1" x14ac:dyDescent="0.3">
      <c r="A9" t="s">
        <v>35</v>
      </c>
      <c r="B9" t="s">
        <v>36</v>
      </c>
      <c r="C9" t="s">
        <v>28</v>
      </c>
      <c r="D9" t="s">
        <v>373</v>
      </c>
      <c r="E9">
        <v>33086121</v>
      </c>
      <c r="F9" t="s">
        <v>216</v>
      </c>
      <c r="G9" t="s">
        <v>217</v>
      </c>
      <c r="H9">
        <v>9210</v>
      </c>
      <c r="I9">
        <f t="shared" ca="1" si="0"/>
        <v>8012471</v>
      </c>
      <c r="J9" t="s">
        <v>411</v>
      </c>
      <c r="K9" s="17" t="s">
        <v>38</v>
      </c>
      <c r="L9" s="1">
        <v>625</v>
      </c>
      <c r="M9" s="1">
        <v>37.65</v>
      </c>
      <c r="N9" s="1">
        <v>75.3</v>
      </c>
      <c r="O9" s="1">
        <v>0.5</v>
      </c>
      <c r="P9" s="1">
        <v>75.3</v>
      </c>
      <c r="Q9" s="1">
        <v>625</v>
      </c>
      <c r="R9" s="1">
        <v>37.65</v>
      </c>
      <c r="S9" s="1">
        <v>75.3</v>
      </c>
      <c r="T9">
        <v>1242</v>
      </c>
      <c r="U9">
        <v>150</v>
      </c>
      <c r="V9" t="s">
        <v>218</v>
      </c>
      <c r="W9" t="s">
        <v>219</v>
      </c>
      <c r="X9" t="s">
        <v>29</v>
      </c>
      <c r="Y9" t="s">
        <v>25</v>
      </c>
      <c r="Z9" t="s">
        <v>220</v>
      </c>
    </row>
    <row r="10" spans="1:26" hidden="1" x14ac:dyDescent="0.3">
      <c r="A10" t="s">
        <v>35</v>
      </c>
      <c r="B10" t="s">
        <v>36</v>
      </c>
      <c r="C10" t="s">
        <v>28</v>
      </c>
      <c r="D10" t="s">
        <v>374</v>
      </c>
      <c r="E10">
        <v>42252166</v>
      </c>
      <c r="F10" t="s">
        <v>221</v>
      </c>
      <c r="G10" t="s">
        <v>222</v>
      </c>
      <c r="H10">
        <v>9670</v>
      </c>
      <c r="I10">
        <f t="shared" ca="1" si="0"/>
        <v>8790082</v>
      </c>
      <c r="J10" t="s">
        <v>412</v>
      </c>
      <c r="K10" s="17" t="s">
        <v>38</v>
      </c>
      <c r="L10" s="1">
        <v>625</v>
      </c>
      <c r="M10" s="1">
        <v>171.46</v>
      </c>
      <c r="N10" s="1">
        <v>342.92</v>
      </c>
      <c r="O10" s="1">
        <v>0.5</v>
      </c>
      <c r="P10" s="1">
        <v>342.92</v>
      </c>
      <c r="Q10" s="1">
        <v>625</v>
      </c>
      <c r="R10" s="1">
        <v>171.46</v>
      </c>
      <c r="S10" s="1">
        <v>342.92</v>
      </c>
      <c r="T10">
        <v>5552</v>
      </c>
      <c r="U10">
        <v>411</v>
      </c>
      <c r="V10" t="s">
        <v>223</v>
      </c>
      <c r="W10" t="s">
        <v>195</v>
      </c>
      <c r="X10" t="s">
        <v>29</v>
      </c>
      <c r="Y10" t="s">
        <v>25</v>
      </c>
      <c r="Z10" t="s">
        <v>224</v>
      </c>
    </row>
    <row r="11" spans="1:26" hidden="1" x14ac:dyDescent="0.3">
      <c r="A11" t="s">
        <v>35</v>
      </c>
      <c r="B11" t="s">
        <v>36</v>
      </c>
      <c r="C11" t="s">
        <v>28</v>
      </c>
      <c r="D11" t="s">
        <v>375</v>
      </c>
      <c r="E11">
        <v>26412714</v>
      </c>
      <c r="F11" t="s">
        <v>225</v>
      </c>
      <c r="G11" t="s">
        <v>110</v>
      </c>
      <c r="H11">
        <v>9690</v>
      </c>
      <c r="I11">
        <f t="shared" ca="1" si="0"/>
        <v>7633909</v>
      </c>
      <c r="J11" t="s">
        <v>413</v>
      </c>
      <c r="K11" s="17" t="s">
        <v>38</v>
      </c>
      <c r="L11" s="1">
        <v>625</v>
      </c>
      <c r="M11" s="1">
        <v>174.93</v>
      </c>
      <c r="N11" s="1">
        <v>349.86</v>
      </c>
      <c r="O11" s="1">
        <v>0.5</v>
      </c>
      <c r="P11" s="1">
        <v>349.86</v>
      </c>
      <c r="Q11" s="1">
        <v>625</v>
      </c>
      <c r="R11" s="1">
        <v>174.93</v>
      </c>
      <c r="S11" s="1">
        <v>349.86</v>
      </c>
      <c r="T11">
        <v>7387</v>
      </c>
      <c r="U11">
        <v>32</v>
      </c>
      <c r="V11" t="s">
        <v>199</v>
      </c>
      <c r="W11" t="s">
        <v>195</v>
      </c>
      <c r="X11" t="s">
        <v>29</v>
      </c>
      <c r="Y11" t="s">
        <v>25</v>
      </c>
      <c r="Z11" t="s">
        <v>226</v>
      </c>
    </row>
    <row r="12" spans="1:26" x14ac:dyDescent="0.3">
      <c r="A12" t="s">
        <v>35</v>
      </c>
      <c r="B12" t="s">
        <v>36</v>
      </c>
      <c r="C12" t="s">
        <v>28</v>
      </c>
      <c r="D12" t="s">
        <v>502</v>
      </c>
      <c r="E12">
        <v>26412714</v>
      </c>
      <c r="F12" t="s">
        <v>225</v>
      </c>
      <c r="G12" t="s">
        <v>110</v>
      </c>
      <c r="H12">
        <v>9690</v>
      </c>
      <c r="I12">
        <f t="shared" ca="1" si="0"/>
        <v>8716400</v>
      </c>
      <c r="J12" t="s">
        <v>414</v>
      </c>
      <c r="K12" s="17" t="s">
        <v>37</v>
      </c>
      <c r="L12" s="1">
        <v>625</v>
      </c>
      <c r="M12" s="1">
        <v>178.71024600000001</v>
      </c>
      <c r="N12" s="1">
        <v>357.42049200000002</v>
      </c>
      <c r="O12" s="1">
        <v>0.5</v>
      </c>
      <c r="P12" s="1">
        <v>357.42049200000002</v>
      </c>
      <c r="Q12" s="1">
        <v>625</v>
      </c>
      <c r="R12" s="1">
        <v>178.71024600000001</v>
      </c>
      <c r="S12" s="1">
        <v>357.42049200000002</v>
      </c>
      <c r="T12">
        <v>10123</v>
      </c>
      <c r="U12">
        <v>36</v>
      </c>
      <c r="V12" t="s">
        <v>227</v>
      </c>
      <c r="W12" t="s">
        <v>195</v>
      </c>
      <c r="X12" t="s">
        <v>29</v>
      </c>
      <c r="Y12" t="s">
        <v>25</v>
      </c>
      <c r="Z12" t="s">
        <v>228</v>
      </c>
    </row>
    <row r="13" spans="1:26" x14ac:dyDescent="0.3">
      <c r="A13" t="s">
        <v>35</v>
      </c>
      <c r="B13" t="s">
        <v>36</v>
      </c>
      <c r="C13" t="s">
        <v>28</v>
      </c>
      <c r="D13" t="s">
        <v>503</v>
      </c>
      <c r="E13">
        <v>42252166</v>
      </c>
      <c r="F13" t="s">
        <v>221</v>
      </c>
      <c r="G13" t="s">
        <v>222</v>
      </c>
      <c r="H13">
        <v>9670</v>
      </c>
      <c r="I13">
        <f t="shared" ca="1" si="0"/>
        <v>7546413</v>
      </c>
      <c r="J13" t="s">
        <v>415</v>
      </c>
      <c r="K13" s="17" t="s">
        <v>37</v>
      </c>
      <c r="L13" s="1">
        <v>625</v>
      </c>
      <c r="M13" s="1">
        <v>178.840836</v>
      </c>
      <c r="N13" s="1">
        <v>357.68167199999999</v>
      </c>
      <c r="O13" s="1">
        <v>0.5</v>
      </c>
      <c r="P13" s="1">
        <v>357.68167199999999</v>
      </c>
      <c r="Q13" s="1">
        <v>625</v>
      </c>
      <c r="R13" s="1">
        <v>178.840836</v>
      </c>
      <c r="S13" s="1">
        <v>357.68167199999999</v>
      </c>
      <c r="T13">
        <v>17282</v>
      </c>
      <c r="U13">
        <v>40</v>
      </c>
      <c r="V13" t="s">
        <v>227</v>
      </c>
      <c r="W13" t="s">
        <v>195</v>
      </c>
      <c r="X13" t="s">
        <v>29</v>
      </c>
      <c r="Y13" t="s">
        <v>25</v>
      </c>
      <c r="Z13" t="s">
        <v>229</v>
      </c>
    </row>
    <row r="14" spans="1:26" x14ac:dyDescent="0.3">
      <c r="A14" t="s">
        <v>35</v>
      </c>
      <c r="B14" t="s">
        <v>36</v>
      </c>
      <c r="C14" t="s">
        <v>28</v>
      </c>
      <c r="D14" t="s">
        <v>504</v>
      </c>
      <c r="E14">
        <v>39307294</v>
      </c>
      <c r="F14" t="s">
        <v>67</v>
      </c>
      <c r="G14" t="s">
        <v>68</v>
      </c>
      <c r="H14">
        <v>9800</v>
      </c>
      <c r="I14">
        <f t="shared" ca="1" si="0"/>
        <v>8639536</v>
      </c>
      <c r="J14" t="s">
        <v>416</v>
      </c>
      <c r="K14" s="17" t="s">
        <v>37</v>
      </c>
      <c r="L14" s="1">
        <v>625</v>
      </c>
      <c r="M14" s="1">
        <v>238.506506</v>
      </c>
      <c r="N14" s="1">
        <v>477.013012</v>
      </c>
      <c r="O14" s="1">
        <v>0.5</v>
      </c>
      <c r="P14" s="1">
        <v>477.013012</v>
      </c>
      <c r="Q14" s="1">
        <v>625</v>
      </c>
      <c r="R14" s="1">
        <v>238.506506</v>
      </c>
      <c r="S14" s="1">
        <v>477.013012</v>
      </c>
      <c r="T14">
        <v>26205</v>
      </c>
      <c r="U14">
        <v>54</v>
      </c>
      <c r="V14" t="s">
        <v>230</v>
      </c>
      <c r="W14" t="s">
        <v>195</v>
      </c>
      <c r="X14" t="s">
        <v>29</v>
      </c>
      <c r="Y14" t="s">
        <v>25</v>
      </c>
      <c r="Z14" t="s">
        <v>231</v>
      </c>
    </row>
    <row r="15" spans="1:26" hidden="1" x14ac:dyDescent="0.3">
      <c r="A15" t="s">
        <v>35</v>
      </c>
      <c r="B15" t="s">
        <v>36</v>
      </c>
      <c r="C15" t="s">
        <v>28</v>
      </c>
      <c r="D15" t="s">
        <v>376</v>
      </c>
      <c r="E15">
        <v>39307294</v>
      </c>
      <c r="F15" t="s">
        <v>67</v>
      </c>
      <c r="G15" t="s">
        <v>68</v>
      </c>
      <c r="H15">
        <v>9800</v>
      </c>
      <c r="I15">
        <f t="shared" ca="1" si="0"/>
        <v>4587086</v>
      </c>
      <c r="J15" t="s">
        <v>417</v>
      </c>
      <c r="K15" s="17" t="s">
        <v>38</v>
      </c>
      <c r="L15" s="1">
        <v>625</v>
      </c>
      <c r="M15" s="1">
        <v>246.03</v>
      </c>
      <c r="N15" s="1">
        <v>492.06</v>
      </c>
      <c r="O15" s="1">
        <v>0.5</v>
      </c>
      <c r="P15" s="1">
        <v>492.06</v>
      </c>
      <c r="Q15" s="1">
        <v>625</v>
      </c>
      <c r="R15" s="1">
        <v>246.03</v>
      </c>
      <c r="S15" s="1">
        <v>492.06</v>
      </c>
      <c r="T15">
        <v>18285</v>
      </c>
      <c r="U15">
        <v>63</v>
      </c>
      <c r="V15" t="s">
        <v>232</v>
      </c>
      <c r="W15" t="s">
        <v>195</v>
      </c>
      <c r="X15" t="s">
        <v>29</v>
      </c>
      <c r="Y15" t="s">
        <v>25</v>
      </c>
      <c r="Z15" t="s">
        <v>233</v>
      </c>
    </row>
    <row r="16" spans="1:26" hidden="1" x14ac:dyDescent="0.3">
      <c r="A16" t="s">
        <v>35</v>
      </c>
      <c r="B16" t="s">
        <v>36</v>
      </c>
      <c r="C16" t="s">
        <v>28</v>
      </c>
      <c r="D16" t="s">
        <v>377</v>
      </c>
      <c r="E16">
        <v>30522613</v>
      </c>
      <c r="F16" t="s">
        <v>64</v>
      </c>
      <c r="G16" t="s">
        <v>59</v>
      </c>
      <c r="H16">
        <v>9800</v>
      </c>
      <c r="I16">
        <f t="shared" ca="1" si="0"/>
        <v>5148404</v>
      </c>
      <c r="J16" t="s">
        <v>418</v>
      </c>
      <c r="K16" s="17" t="s">
        <v>38</v>
      </c>
      <c r="L16" s="1">
        <v>1000</v>
      </c>
      <c r="M16" s="1">
        <v>292.31</v>
      </c>
      <c r="N16" s="1">
        <v>584.62</v>
      </c>
      <c r="O16" s="1">
        <v>0.5</v>
      </c>
      <c r="P16" s="1">
        <v>584.62</v>
      </c>
      <c r="Q16" s="1">
        <v>1000</v>
      </c>
      <c r="R16" s="1">
        <v>292.31</v>
      </c>
      <c r="S16" s="1">
        <v>584.62</v>
      </c>
      <c r="T16">
        <v>14576</v>
      </c>
      <c r="U16">
        <v>56</v>
      </c>
      <c r="V16" t="s">
        <v>199</v>
      </c>
      <c r="W16" t="s">
        <v>195</v>
      </c>
      <c r="X16" t="s">
        <v>29</v>
      </c>
      <c r="Y16" t="s">
        <v>25</v>
      </c>
      <c r="Z16" t="s">
        <v>200</v>
      </c>
    </row>
    <row r="17" spans="1:26" hidden="1" x14ac:dyDescent="0.3">
      <c r="A17" t="s">
        <v>35</v>
      </c>
      <c r="B17" t="s">
        <v>36</v>
      </c>
      <c r="C17" t="s">
        <v>28</v>
      </c>
      <c r="D17" t="s">
        <v>378</v>
      </c>
      <c r="E17">
        <v>10030323</v>
      </c>
      <c r="F17" t="s">
        <v>62</v>
      </c>
      <c r="G17" t="s">
        <v>63</v>
      </c>
      <c r="H17">
        <v>9460</v>
      </c>
      <c r="I17">
        <f t="shared" ca="1" si="0"/>
        <v>7430710</v>
      </c>
      <c r="J17" t="s">
        <v>419</v>
      </c>
      <c r="K17" s="17" t="s">
        <v>38</v>
      </c>
      <c r="L17" s="1">
        <v>1250</v>
      </c>
      <c r="M17" s="1">
        <v>361.45</v>
      </c>
      <c r="N17" s="1">
        <v>722.9</v>
      </c>
      <c r="O17" s="1">
        <v>0.5</v>
      </c>
      <c r="P17" s="1">
        <v>722.9</v>
      </c>
      <c r="Q17" s="1">
        <v>1250</v>
      </c>
      <c r="R17" s="1">
        <v>361.45</v>
      </c>
      <c r="S17" s="1">
        <v>722.9</v>
      </c>
      <c r="T17">
        <v>13288</v>
      </c>
      <c r="U17">
        <v>786</v>
      </c>
      <c r="V17" t="s">
        <v>234</v>
      </c>
      <c r="W17" t="s">
        <v>235</v>
      </c>
      <c r="X17" t="s">
        <v>29</v>
      </c>
      <c r="Y17" t="s">
        <v>25</v>
      </c>
      <c r="Z17" t="s">
        <v>236</v>
      </c>
    </row>
    <row r="18" spans="1:26" x14ac:dyDescent="0.3">
      <c r="A18" t="s">
        <v>35</v>
      </c>
      <c r="B18" t="s">
        <v>36</v>
      </c>
      <c r="C18" t="s">
        <v>28</v>
      </c>
      <c r="D18" t="s">
        <v>505</v>
      </c>
      <c r="E18">
        <v>99507055</v>
      </c>
      <c r="F18" t="s">
        <v>237</v>
      </c>
      <c r="G18" t="s">
        <v>238</v>
      </c>
      <c r="H18">
        <v>9600</v>
      </c>
      <c r="I18">
        <f t="shared" ca="1" si="0"/>
        <v>6673802</v>
      </c>
      <c r="J18" t="s">
        <v>420</v>
      </c>
      <c r="K18" s="17" t="s">
        <v>37</v>
      </c>
      <c r="L18" s="1">
        <v>1000</v>
      </c>
      <c r="M18" s="1">
        <v>390.17182400000002</v>
      </c>
      <c r="N18" s="1">
        <v>780.34364800000003</v>
      </c>
      <c r="O18" s="1">
        <v>0.5</v>
      </c>
      <c r="P18" s="1">
        <v>780.34364800000003</v>
      </c>
      <c r="Q18" s="1">
        <v>1000</v>
      </c>
      <c r="R18" s="1">
        <v>390.17182400000002</v>
      </c>
      <c r="S18" s="1">
        <v>780.34364800000003</v>
      </c>
      <c r="T18">
        <v>18817</v>
      </c>
      <c r="U18">
        <v>122</v>
      </c>
      <c r="V18" t="s">
        <v>194</v>
      </c>
      <c r="W18" t="s">
        <v>195</v>
      </c>
      <c r="X18" t="s">
        <v>29</v>
      </c>
      <c r="Y18" t="s">
        <v>25</v>
      </c>
      <c r="Z18" t="s">
        <v>239</v>
      </c>
    </row>
    <row r="19" spans="1:26" hidden="1" x14ac:dyDescent="0.3">
      <c r="A19" t="s">
        <v>35</v>
      </c>
      <c r="B19" t="s">
        <v>36</v>
      </c>
      <c r="C19" t="s">
        <v>28</v>
      </c>
      <c r="D19" t="s">
        <v>379</v>
      </c>
      <c r="E19">
        <v>99507055</v>
      </c>
      <c r="F19" t="s">
        <v>237</v>
      </c>
      <c r="G19" t="s">
        <v>238</v>
      </c>
      <c r="H19">
        <v>9600</v>
      </c>
      <c r="I19">
        <f t="shared" ca="1" si="0"/>
        <v>6426929</v>
      </c>
      <c r="J19" t="s">
        <v>421</v>
      </c>
      <c r="K19" s="17" t="s">
        <v>38</v>
      </c>
      <c r="L19" s="1">
        <v>1000</v>
      </c>
      <c r="M19" s="1">
        <v>395.21</v>
      </c>
      <c r="N19" s="1">
        <v>790.42</v>
      </c>
      <c r="O19" s="1">
        <v>0.5</v>
      </c>
      <c r="P19" s="1">
        <v>790.42</v>
      </c>
      <c r="Q19" s="1">
        <v>1000</v>
      </c>
      <c r="R19" s="1">
        <v>395.21</v>
      </c>
      <c r="S19" s="1">
        <v>790.42</v>
      </c>
      <c r="T19">
        <v>16744</v>
      </c>
      <c r="U19">
        <v>258</v>
      </c>
      <c r="V19" t="s">
        <v>240</v>
      </c>
      <c r="W19" t="s">
        <v>195</v>
      </c>
      <c r="X19" t="s">
        <v>29</v>
      </c>
      <c r="Y19" t="s">
        <v>25</v>
      </c>
      <c r="Z19" t="s">
        <v>241</v>
      </c>
    </row>
    <row r="20" spans="1:26" hidden="1" x14ac:dyDescent="0.3">
      <c r="A20" t="s">
        <v>35</v>
      </c>
      <c r="B20" t="s">
        <v>36</v>
      </c>
      <c r="C20" t="s">
        <v>28</v>
      </c>
      <c r="D20" t="s">
        <v>380</v>
      </c>
      <c r="E20">
        <v>20994681</v>
      </c>
      <c r="F20" t="s">
        <v>242</v>
      </c>
      <c r="G20" t="s">
        <v>243</v>
      </c>
      <c r="H20">
        <v>7830</v>
      </c>
      <c r="I20">
        <f t="shared" ca="1" si="0"/>
        <v>8587547</v>
      </c>
      <c r="J20" t="s">
        <v>422</v>
      </c>
      <c r="K20" s="17" t="s">
        <v>38</v>
      </c>
      <c r="L20" s="1">
        <v>1500</v>
      </c>
      <c r="M20" s="1">
        <v>414.99</v>
      </c>
      <c r="N20" s="1">
        <v>829.98</v>
      </c>
      <c r="O20" s="1">
        <v>0.5</v>
      </c>
      <c r="P20" s="1">
        <v>829.98</v>
      </c>
      <c r="Q20" s="1">
        <v>1500</v>
      </c>
      <c r="R20" s="1">
        <v>414.99</v>
      </c>
      <c r="S20" s="1">
        <v>829.98</v>
      </c>
      <c r="T20">
        <v>16012</v>
      </c>
      <c r="U20">
        <v>175</v>
      </c>
      <c r="V20" t="s">
        <v>199</v>
      </c>
      <c r="W20" t="s">
        <v>195</v>
      </c>
      <c r="X20" t="s">
        <v>29</v>
      </c>
      <c r="Y20" t="s">
        <v>25</v>
      </c>
      <c r="Z20" t="s">
        <v>244</v>
      </c>
    </row>
    <row r="21" spans="1:26" x14ac:dyDescent="0.3">
      <c r="A21" t="s">
        <v>35</v>
      </c>
      <c r="B21" t="s">
        <v>36</v>
      </c>
      <c r="C21" t="s">
        <v>28</v>
      </c>
      <c r="D21" t="s">
        <v>506</v>
      </c>
      <c r="E21">
        <v>25448286</v>
      </c>
      <c r="F21" t="s">
        <v>245</v>
      </c>
      <c r="G21" t="s">
        <v>246</v>
      </c>
      <c r="H21">
        <v>9370</v>
      </c>
      <c r="I21">
        <f t="shared" ca="1" si="0"/>
        <v>2377187</v>
      </c>
      <c r="J21" t="s">
        <v>423</v>
      </c>
      <c r="K21" s="17" t="s">
        <v>37</v>
      </c>
      <c r="L21" s="1">
        <v>3450</v>
      </c>
      <c r="M21" s="1">
        <v>421.00160899999997</v>
      </c>
      <c r="N21" s="1">
        <v>842.00321799999995</v>
      </c>
      <c r="O21" s="1">
        <v>0.5</v>
      </c>
      <c r="P21" s="1">
        <v>842.00321799999995</v>
      </c>
      <c r="Q21" s="1">
        <v>3450</v>
      </c>
      <c r="R21" s="1">
        <v>421.00160899999997</v>
      </c>
      <c r="S21" s="1">
        <v>842.00321799999995</v>
      </c>
      <c r="T21">
        <v>46914</v>
      </c>
      <c r="U21">
        <v>81</v>
      </c>
      <c r="V21" t="s">
        <v>230</v>
      </c>
      <c r="W21" t="s">
        <v>98</v>
      </c>
      <c r="X21" t="s">
        <v>29</v>
      </c>
      <c r="Y21" t="s">
        <v>25</v>
      </c>
      <c r="Z21" t="s">
        <v>247</v>
      </c>
    </row>
    <row r="22" spans="1:26" x14ac:dyDescent="0.3">
      <c r="A22" t="s">
        <v>35</v>
      </c>
      <c r="B22" t="s">
        <v>36</v>
      </c>
      <c r="C22" t="s">
        <v>28</v>
      </c>
      <c r="D22" t="s">
        <v>507</v>
      </c>
      <c r="E22">
        <v>39842467</v>
      </c>
      <c r="F22" t="s">
        <v>145</v>
      </c>
      <c r="G22" t="s">
        <v>146</v>
      </c>
      <c r="H22">
        <v>7700</v>
      </c>
      <c r="I22">
        <f t="shared" ca="1" si="0"/>
        <v>9859270</v>
      </c>
      <c r="J22" t="s">
        <v>424</v>
      </c>
      <c r="K22" s="17" t="s">
        <v>37</v>
      </c>
      <c r="L22" s="1">
        <v>1500</v>
      </c>
      <c r="M22" s="1">
        <v>428.792464</v>
      </c>
      <c r="N22" s="1">
        <v>857.58492799999999</v>
      </c>
      <c r="O22" s="1">
        <v>0.5</v>
      </c>
      <c r="P22" s="1">
        <v>857.58492799999999</v>
      </c>
      <c r="Q22" s="1">
        <v>1500</v>
      </c>
      <c r="R22" s="1">
        <v>428.792464</v>
      </c>
      <c r="S22" s="1">
        <v>857.58492799999999</v>
      </c>
      <c r="T22">
        <v>40429</v>
      </c>
      <c r="U22">
        <v>79</v>
      </c>
      <c r="V22" t="s">
        <v>227</v>
      </c>
      <c r="W22" t="s">
        <v>195</v>
      </c>
      <c r="X22" t="s">
        <v>29</v>
      </c>
      <c r="Y22" t="s">
        <v>25</v>
      </c>
      <c r="Z22" t="s">
        <v>248</v>
      </c>
    </row>
    <row r="23" spans="1:26" hidden="1" x14ac:dyDescent="0.3">
      <c r="A23" t="s">
        <v>35</v>
      </c>
      <c r="B23" t="s">
        <v>36</v>
      </c>
      <c r="C23" t="s">
        <v>28</v>
      </c>
      <c r="D23" t="s">
        <v>382</v>
      </c>
      <c r="E23">
        <v>39842467</v>
      </c>
      <c r="F23" t="s">
        <v>145</v>
      </c>
      <c r="G23" t="s">
        <v>146</v>
      </c>
      <c r="H23">
        <v>7700</v>
      </c>
      <c r="I23">
        <f t="shared" ca="1" si="0"/>
        <v>3741351</v>
      </c>
      <c r="J23" t="s">
        <v>425</v>
      </c>
      <c r="K23" s="17" t="s">
        <v>38</v>
      </c>
      <c r="L23" s="1">
        <v>1500</v>
      </c>
      <c r="M23" s="1">
        <v>434.46</v>
      </c>
      <c r="N23" s="1">
        <v>868.92</v>
      </c>
      <c r="O23" s="1">
        <v>0.5</v>
      </c>
      <c r="P23" s="1">
        <v>868.92</v>
      </c>
      <c r="Q23" s="1">
        <v>1500</v>
      </c>
      <c r="R23" s="1">
        <v>434.46</v>
      </c>
      <c r="S23" s="1">
        <v>868.92</v>
      </c>
      <c r="T23">
        <v>17959</v>
      </c>
      <c r="U23">
        <v>211</v>
      </c>
      <c r="V23" t="s">
        <v>199</v>
      </c>
      <c r="W23" t="s">
        <v>195</v>
      </c>
      <c r="X23" t="s">
        <v>29</v>
      </c>
      <c r="Y23" t="s">
        <v>25</v>
      </c>
      <c r="Z23" t="s">
        <v>249</v>
      </c>
    </row>
    <row r="24" spans="1:26" hidden="1" x14ac:dyDescent="0.3">
      <c r="A24" t="s">
        <v>35</v>
      </c>
      <c r="B24" t="s">
        <v>36</v>
      </c>
      <c r="C24" t="s">
        <v>28</v>
      </c>
      <c r="D24" t="s">
        <v>383</v>
      </c>
      <c r="E24">
        <v>19890384</v>
      </c>
      <c r="F24" t="s">
        <v>176</v>
      </c>
      <c r="G24" t="s">
        <v>46</v>
      </c>
      <c r="H24">
        <v>9700</v>
      </c>
      <c r="I24">
        <f t="shared" ca="1" si="0"/>
        <v>2502290</v>
      </c>
      <c r="J24" t="s">
        <v>426</v>
      </c>
      <c r="K24" s="17" t="s">
        <v>38</v>
      </c>
      <c r="L24" s="1">
        <v>1200</v>
      </c>
      <c r="M24" s="1">
        <v>470.69</v>
      </c>
      <c r="N24" s="1">
        <v>941.38</v>
      </c>
      <c r="O24" s="1">
        <v>0.5</v>
      </c>
      <c r="P24" s="1">
        <v>941.38</v>
      </c>
      <c r="Q24" s="1">
        <v>1200</v>
      </c>
      <c r="R24" s="1">
        <v>470.69</v>
      </c>
      <c r="S24" s="1">
        <v>941.38</v>
      </c>
      <c r="T24">
        <v>15357</v>
      </c>
      <c r="U24">
        <v>318</v>
      </c>
      <c r="V24" t="s">
        <v>197</v>
      </c>
      <c r="W24" t="s">
        <v>195</v>
      </c>
      <c r="X24" t="s">
        <v>29</v>
      </c>
      <c r="Y24" t="s">
        <v>25</v>
      </c>
      <c r="Z24" t="s">
        <v>198</v>
      </c>
    </row>
    <row r="25" spans="1:26" x14ac:dyDescent="0.3">
      <c r="A25" t="s">
        <v>35</v>
      </c>
      <c r="B25" t="s">
        <v>36</v>
      </c>
      <c r="C25" t="s">
        <v>28</v>
      </c>
      <c r="D25" t="s">
        <v>508</v>
      </c>
      <c r="E25">
        <v>19890384</v>
      </c>
      <c r="F25" t="s">
        <v>176</v>
      </c>
      <c r="G25" t="s">
        <v>46</v>
      </c>
      <c r="H25">
        <v>9700</v>
      </c>
      <c r="I25">
        <f t="shared" ca="1" si="0"/>
        <v>1199959</v>
      </c>
      <c r="J25" t="s">
        <v>427</v>
      </c>
      <c r="K25" s="17" t="s">
        <v>37</v>
      </c>
      <c r="L25" s="1">
        <v>1200</v>
      </c>
      <c r="M25" s="1">
        <v>471.73150199999998</v>
      </c>
      <c r="N25" s="1">
        <v>943.46300399999996</v>
      </c>
      <c r="O25" s="1">
        <v>0.5</v>
      </c>
      <c r="P25" s="1">
        <v>943.46300399999996</v>
      </c>
      <c r="Q25" s="1">
        <v>1200</v>
      </c>
      <c r="R25" s="1">
        <v>471.73150199999998</v>
      </c>
      <c r="S25" s="1">
        <v>943.46300399999996</v>
      </c>
      <c r="T25">
        <v>47747</v>
      </c>
      <c r="U25">
        <v>93</v>
      </c>
      <c r="V25" t="s">
        <v>194</v>
      </c>
      <c r="W25" t="s">
        <v>195</v>
      </c>
      <c r="X25" t="s">
        <v>29</v>
      </c>
      <c r="Y25" t="s">
        <v>25</v>
      </c>
      <c r="Z25" t="s">
        <v>196</v>
      </c>
    </row>
    <row r="26" spans="1:26" x14ac:dyDescent="0.3">
      <c r="A26" t="s">
        <v>35</v>
      </c>
      <c r="B26" t="s">
        <v>36</v>
      </c>
      <c r="C26" t="s">
        <v>28</v>
      </c>
      <c r="D26" t="s">
        <v>509</v>
      </c>
      <c r="E26">
        <v>33082037</v>
      </c>
      <c r="F26" t="s">
        <v>69</v>
      </c>
      <c r="G26" t="s">
        <v>70</v>
      </c>
      <c r="H26">
        <v>7752</v>
      </c>
      <c r="I26">
        <f t="shared" ca="1" si="0"/>
        <v>1753280</v>
      </c>
      <c r="J26" t="s">
        <v>428</v>
      </c>
      <c r="K26" s="17" t="s">
        <v>37</v>
      </c>
      <c r="L26" s="1">
        <v>12000</v>
      </c>
      <c r="M26" s="1">
        <v>477.63920400000001</v>
      </c>
      <c r="N26" s="1">
        <v>955.27840800000001</v>
      </c>
      <c r="O26" s="1">
        <v>0.5</v>
      </c>
      <c r="P26" s="1">
        <v>955.27840800000001</v>
      </c>
      <c r="Q26" s="1">
        <v>12000</v>
      </c>
      <c r="R26" s="1">
        <v>477.63920400000001</v>
      </c>
      <c r="S26" s="1">
        <v>955.27840800000001</v>
      </c>
      <c r="T26">
        <v>9384</v>
      </c>
      <c r="U26">
        <v>47</v>
      </c>
      <c r="V26" t="s">
        <v>71</v>
      </c>
      <c r="W26" t="s">
        <v>72</v>
      </c>
      <c r="X26" t="s">
        <v>29</v>
      </c>
      <c r="Y26" t="s">
        <v>25</v>
      </c>
      <c r="Z26" t="s">
        <v>73</v>
      </c>
    </row>
    <row r="27" spans="1:26" x14ac:dyDescent="0.3">
      <c r="A27" t="s">
        <v>35</v>
      </c>
      <c r="B27" t="s">
        <v>36</v>
      </c>
      <c r="C27" t="s">
        <v>28</v>
      </c>
      <c r="D27" t="s">
        <v>510</v>
      </c>
      <c r="E27">
        <v>56432914</v>
      </c>
      <c r="F27" t="s">
        <v>250</v>
      </c>
      <c r="G27" t="s">
        <v>251</v>
      </c>
      <c r="H27">
        <v>9800</v>
      </c>
      <c r="I27">
        <f t="shared" ca="1" si="0"/>
        <v>9724485</v>
      </c>
      <c r="J27" t="s">
        <v>429</v>
      </c>
      <c r="K27" s="17" t="s">
        <v>37</v>
      </c>
      <c r="L27" s="1">
        <v>3125</v>
      </c>
      <c r="M27" s="1">
        <v>479.85228699999999</v>
      </c>
      <c r="N27" s="1">
        <v>959.70457399999998</v>
      </c>
      <c r="O27" s="1">
        <v>0.5</v>
      </c>
      <c r="P27" s="1">
        <v>959.70457399999998</v>
      </c>
      <c r="Q27" s="1">
        <v>3125</v>
      </c>
      <c r="R27" s="1">
        <v>479.85228699999999</v>
      </c>
      <c r="S27" s="1">
        <v>959.70457399999998</v>
      </c>
      <c r="T27">
        <v>48968</v>
      </c>
      <c r="U27">
        <v>105</v>
      </c>
      <c r="V27" t="s">
        <v>194</v>
      </c>
      <c r="W27" t="s">
        <v>252</v>
      </c>
      <c r="X27" t="s">
        <v>29</v>
      </c>
      <c r="Y27" t="s">
        <v>25</v>
      </c>
      <c r="Z27" t="s">
        <v>253</v>
      </c>
    </row>
    <row r="28" spans="1:26" hidden="1" x14ac:dyDescent="0.3">
      <c r="A28" t="s">
        <v>35</v>
      </c>
      <c r="B28" t="s">
        <v>36</v>
      </c>
      <c r="C28" t="s">
        <v>28</v>
      </c>
      <c r="D28" t="s">
        <v>384</v>
      </c>
      <c r="E28">
        <v>56432914</v>
      </c>
      <c r="F28" t="s">
        <v>250</v>
      </c>
      <c r="G28" t="s">
        <v>251</v>
      </c>
      <c r="H28">
        <v>9800</v>
      </c>
      <c r="I28">
        <f t="shared" ca="1" si="0"/>
        <v>2812020</v>
      </c>
      <c r="J28" t="s">
        <v>430</v>
      </c>
      <c r="K28" s="17" t="s">
        <v>38</v>
      </c>
      <c r="L28" s="1">
        <v>3125</v>
      </c>
      <c r="M28" s="1">
        <v>504.01</v>
      </c>
      <c r="N28" s="1">
        <v>1008.02</v>
      </c>
      <c r="O28" s="1">
        <v>0.5</v>
      </c>
      <c r="P28" s="1">
        <v>1008.02</v>
      </c>
      <c r="Q28" s="1">
        <v>3125</v>
      </c>
      <c r="R28" s="1">
        <v>504.01</v>
      </c>
      <c r="S28" s="1">
        <v>1008.02</v>
      </c>
      <c r="T28">
        <v>32140</v>
      </c>
      <c r="U28">
        <v>122</v>
      </c>
      <c r="V28" t="s">
        <v>254</v>
      </c>
      <c r="W28" t="s">
        <v>252</v>
      </c>
      <c r="X28" t="s">
        <v>29</v>
      </c>
      <c r="Y28" t="s">
        <v>25</v>
      </c>
      <c r="Z28" t="s">
        <v>255</v>
      </c>
    </row>
    <row r="29" spans="1:26" x14ac:dyDescent="0.3">
      <c r="A29" t="s">
        <v>35</v>
      </c>
      <c r="B29" t="s">
        <v>36</v>
      </c>
      <c r="C29" t="s">
        <v>28</v>
      </c>
      <c r="D29" t="s">
        <v>511</v>
      </c>
      <c r="E29">
        <v>31575540</v>
      </c>
      <c r="F29" t="s">
        <v>256</v>
      </c>
      <c r="G29" t="s">
        <v>257</v>
      </c>
      <c r="H29">
        <v>9800</v>
      </c>
      <c r="I29">
        <f t="shared" ca="1" si="0"/>
        <v>3765901</v>
      </c>
      <c r="J29" t="s">
        <v>431</v>
      </c>
      <c r="K29" s="17" t="s">
        <v>37</v>
      </c>
      <c r="L29" s="1">
        <v>15000</v>
      </c>
      <c r="M29" s="1">
        <v>525.50451399999997</v>
      </c>
      <c r="N29" s="1">
        <v>1051.0090279999999</v>
      </c>
      <c r="O29" s="1">
        <v>0.5</v>
      </c>
      <c r="P29" s="1">
        <v>1051.0090279999999</v>
      </c>
      <c r="Q29" s="1">
        <v>15000</v>
      </c>
      <c r="R29" s="1">
        <v>525.50451399999997</v>
      </c>
      <c r="S29" s="1">
        <v>1051.0090279999999</v>
      </c>
      <c r="T29">
        <v>54484</v>
      </c>
      <c r="U29">
        <v>109</v>
      </c>
      <c r="V29" t="s">
        <v>258</v>
      </c>
      <c r="W29" t="s">
        <v>135</v>
      </c>
      <c r="X29" t="s">
        <v>29</v>
      </c>
      <c r="Y29" t="s">
        <v>25</v>
      </c>
      <c r="Z29" t="s">
        <v>259</v>
      </c>
    </row>
    <row r="30" spans="1:26" x14ac:dyDescent="0.3">
      <c r="A30" t="s">
        <v>35</v>
      </c>
      <c r="B30" t="s">
        <v>36</v>
      </c>
      <c r="C30" t="s">
        <v>28</v>
      </c>
      <c r="D30" t="s">
        <v>512</v>
      </c>
      <c r="E30">
        <v>36242663</v>
      </c>
      <c r="F30" t="s">
        <v>102</v>
      </c>
      <c r="G30" t="s">
        <v>103</v>
      </c>
      <c r="H30">
        <v>7760</v>
      </c>
      <c r="I30">
        <f t="shared" ca="1" si="0"/>
        <v>4858110</v>
      </c>
      <c r="J30" t="s">
        <v>432</v>
      </c>
      <c r="K30" s="17" t="s">
        <v>37</v>
      </c>
      <c r="L30" s="1">
        <v>2000</v>
      </c>
      <c r="M30" s="1">
        <v>571.19410200000004</v>
      </c>
      <c r="N30" s="1">
        <v>1142.3882040000001</v>
      </c>
      <c r="O30" s="1">
        <v>0.5</v>
      </c>
      <c r="P30" s="1">
        <v>1142.3882040000001</v>
      </c>
      <c r="Q30" s="1">
        <v>2000</v>
      </c>
      <c r="R30" s="1">
        <v>571.19410200000004</v>
      </c>
      <c r="S30" s="1">
        <v>1142.3882040000001</v>
      </c>
      <c r="T30">
        <v>51784</v>
      </c>
      <c r="U30">
        <v>126</v>
      </c>
      <c r="V30" t="s">
        <v>227</v>
      </c>
      <c r="W30" t="s">
        <v>195</v>
      </c>
      <c r="X30" t="s">
        <v>29</v>
      </c>
      <c r="Y30" t="s">
        <v>25</v>
      </c>
      <c r="Z30" t="s">
        <v>260</v>
      </c>
    </row>
    <row r="31" spans="1:26" x14ac:dyDescent="0.3">
      <c r="A31" t="s">
        <v>35</v>
      </c>
      <c r="B31" t="s">
        <v>36</v>
      </c>
      <c r="C31" t="s">
        <v>28</v>
      </c>
      <c r="D31" t="s">
        <v>513</v>
      </c>
      <c r="E31">
        <v>28685564</v>
      </c>
      <c r="F31" t="s">
        <v>52</v>
      </c>
      <c r="G31" t="s">
        <v>53</v>
      </c>
      <c r="H31">
        <v>9881</v>
      </c>
      <c r="I31">
        <f t="shared" ca="1" si="0"/>
        <v>7752812</v>
      </c>
      <c r="J31" t="s">
        <v>433</v>
      </c>
      <c r="K31" s="17" t="s">
        <v>37</v>
      </c>
      <c r="L31" s="1">
        <v>15000</v>
      </c>
      <c r="M31" s="1">
        <v>596.80556300000001</v>
      </c>
      <c r="N31" s="1">
        <v>1193.611126</v>
      </c>
      <c r="O31" s="1">
        <v>0.5</v>
      </c>
      <c r="P31" s="1">
        <v>1193.611126</v>
      </c>
      <c r="Q31" s="1">
        <v>15000</v>
      </c>
      <c r="R31" s="1">
        <v>596.80556300000001</v>
      </c>
      <c r="S31" s="1">
        <v>1193.611126</v>
      </c>
      <c r="T31">
        <v>68632</v>
      </c>
      <c r="U31">
        <v>153</v>
      </c>
      <c r="V31" t="s">
        <v>74</v>
      </c>
      <c r="W31" t="s">
        <v>72</v>
      </c>
      <c r="X31" t="s">
        <v>29</v>
      </c>
      <c r="Y31" t="s">
        <v>25</v>
      </c>
      <c r="Z31" t="s">
        <v>75</v>
      </c>
    </row>
    <row r="32" spans="1:26" x14ac:dyDescent="0.3">
      <c r="A32" t="s">
        <v>35</v>
      </c>
      <c r="B32" t="s">
        <v>36</v>
      </c>
      <c r="C32" t="s">
        <v>28</v>
      </c>
      <c r="D32" t="s">
        <v>514</v>
      </c>
      <c r="E32">
        <v>52679214</v>
      </c>
      <c r="F32" t="s">
        <v>87</v>
      </c>
      <c r="G32" t="s">
        <v>88</v>
      </c>
      <c r="H32">
        <v>9990</v>
      </c>
      <c r="I32">
        <f t="shared" ca="1" si="0"/>
        <v>2061501</v>
      </c>
      <c r="J32" t="s">
        <v>434</v>
      </c>
      <c r="K32" s="17" t="s">
        <v>37</v>
      </c>
      <c r="L32" s="1">
        <v>15000</v>
      </c>
      <c r="M32" s="1">
        <v>602.24672099999998</v>
      </c>
      <c r="N32" s="1">
        <v>1204.493442</v>
      </c>
      <c r="O32" s="1">
        <v>0.5</v>
      </c>
      <c r="P32" s="1">
        <v>1204.493442</v>
      </c>
      <c r="Q32" s="1">
        <v>15000</v>
      </c>
      <c r="R32" s="1">
        <v>602.24672099999998</v>
      </c>
      <c r="S32" s="1">
        <v>1204.493442</v>
      </c>
      <c r="T32">
        <v>34264</v>
      </c>
      <c r="U32">
        <v>115</v>
      </c>
      <c r="V32" t="s">
        <v>89</v>
      </c>
      <c r="W32" t="s">
        <v>90</v>
      </c>
      <c r="X32" t="s">
        <v>29</v>
      </c>
      <c r="Y32" t="s">
        <v>25</v>
      </c>
      <c r="Z32" t="s">
        <v>91</v>
      </c>
    </row>
    <row r="33" spans="1:26" x14ac:dyDescent="0.3">
      <c r="A33" t="s">
        <v>35</v>
      </c>
      <c r="B33" t="s">
        <v>36</v>
      </c>
      <c r="C33" t="s">
        <v>28</v>
      </c>
      <c r="D33" t="s">
        <v>515</v>
      </c>
      <c r="E33">
        <v>31026318</v>
      </c>
      <c r="F33" t="s">
        <v>133</v>
      </c>
      <c r="G33" t="s">
        <v>104</v>
      </c>
      <c r="H33">
        <v>9330</v>
      </c>
      <c r="I33">
        <f t="shared" ca="1" si="0"/>
        <v>9592339</v>
      </c>
      <c r="J33" t="s">
        <v>435</v>
      </c>
      <c r="K33" s="17" t="s">
        <v>37</v>
      </c>
      <c r="L33" s="1">
        <v>15000</v>
      </c>
      <c r="M33" s="1">
        <v>608.33093099999996</v>
      </c>
      <c r="N33" s="1">
        <v>1216.6618619999999</v>
      </c>
      <c r="O33" s="1">
        <v>0.5</v>
      </c>
      <c r="P33" s="1">
        <v>1216.6618619999999</v>
      </c>
      <c r="Q33" s="1">
        <v>15000</v>
      </c>
      <c r="R33" s="1">
        <v>608.33093099999996</v>
      </c>
      <c r="S33" s="1">
        <v>1216.6618619999999</v>
      </c>
      <c r="T33">
        <v>59938</v>
      </c>
      <c r="U33">
        <v>85</v>
      </c>
      <c r="V33" t="s">
        <v>134</v>
      </c>
      <c r="W33" t="s">
        <v>135</v>
      </c>
      <c r="X33" t="s">
        <v>29</v>
      </c>
      <c r="Y33" t="s">
        <v>25</v>
      </c>
      <c r="Z33" t="s">
        <v>136</v>
      </c>
    </row>
    <row r="34" spans="1:26" hidden="1" x14ac:dyDescent="0.3">
      <c r="A34" t="s">
        <v>35</v>
      </c>
      <c r="B34" t="s">
        <v>36</v>
      </c>
      <c r="C34" t="s">
        <v>28</v>
      </c>
      <c r="D34" t="s">
        <v>388</v>
      </c>
      <c r="E34">
        <v>29553491</v>
      </c>
      <c r="F34" t="s">
        <v>80</v>
      </c>
      <c r="G34" t="s">
        <v>81</v>
      </c>
      <c r="H34">
        <v>9690</v>
      </c>
      <c r="I34">
        <f t="shared" ca="1" si="0"/>
        <v>3396995</v>
      </c>
      <c r="J34" t="s">
        <v>436</v>
      </c>
      <c r="K34" s="17" t="s">
        <v>38</v>
      </c>
      <c r="L34" s="1">
        <v>7200</v>
      </c>
      <c r="M34" s="1">
        <v>835.34</v>
      </c>
      <c r="N34" s="1">
        <v>1670.68</v>
      </c>
      <c r="O34" s="1">
        <v>0.5</v>
      </c>
      <c r="P34" s="1">
        <v>1670.68</v>
      </c>
      <c r="Q34" s="1">
        <v>7200</v>
      </c>
      <c r="R34" s="1">
        <v>835.34</v>
      </c>
      <c r="S34" s="1">
        <v>1670.68</v>
      </c>
      <c r="T34">
        <v>46950</v>
      </c>
      <c r="U34">
        <v>214</v>
      </c>
      <c r="V34" t="s">
        <v>92</v>
      </c>
      <c r="W34" t="s">
        <v>93</v>
      </c>
      <c r="X34" t="s">
        <v>29</v>
      </c>
      <c r="Y34" t="s">
        <v>25</v>
      </c>
      <c r="Z34" t="s">
        <v>94</v>
      </c>
    </row>
    <row r="35" spans="1:26" x14ac:dyDescent="0.3">
      <c r="A35" t="s">
        <v>35</v>
      </c>
      <c r="B35" t="s">
        <v>36</v>
      </c>
      <c r="C35" t="s">
        <v>28</v>
      </c>
      <c r="D35" t="s">
        <v>516</v>
      </c>
      <c r="E35">
        <v>20994681</v>
      </c>
      <c r="F35" t="s">
        <v>242</v>
      </c>
      <c r="G35" t="s">
        <v>243</v>
      </c>
      <c r="H35">
        <v>7830</v>
      </c>
      <c r="I35">
        <f t="shared" ca="1" si="0"/>
        <v>3167811</v>
      </c>
      <c r="J35" t="s">
        <v>437</v>
      </c>
      <c r="K35" s="17" t="s">
        <v>37</v>
      </c>
      <c r="L35" s="1">
        <v>3000</v>
      </c>
      <c r="M35" s="1">
        <v>855.86903600000005</v>
      </c>
      <c r="N35" s="1">
        <v>1711.7380720000001</v>
      </c>
      <c r="O35" s="1">
        <v>0.5</v>
      </c>
      <c r="P35" s="1">
        <v>1711.7380720000001</v>
      </c>
      <c r="Q35" s="1">
        <v>3000</v>
      </c>
      <c r="R35" s="1">
        <v>855.86903600000005</v>
      </c>
      <c r="S35" s="1">
        <v>1711.7380720000001</v>
      </c>
      <c r="T35">
        <v>78704</v>
      </c>
      <c r="U35">
        <v>194</v>
      </c>
      <c r="V35" t="s">
        <v>227</v>
      </c>
      <c r="W35" t="s">
        <v>195</v>
      </c>
      <c r="X35" t="s">
        <v>29</v>
      </c>
      <c r="Y35" t="s">
        <v>25</v>
      </c>
      <c r="Z35" t="s">
        <v>261</v>
      </c>
    </row>
    <row r="36" spans="1:26" hidden="1" x14ac:dyDescent="0.3">
      <c r="A36" t="s">
        <v>35</v>
      </c>
      <c r="B36" t="s">
        <v>36</v>
      </c>
      <c r="C36" t="s">
        <v>28</v>
      </c>
      <c r="D36" t="s">
        <v>389</v>
      </c>
      <c r="E36">
        <v>15930497</v>
      </c>
      <c r="F36" t="s">
        <v>47</v>
      </c>
      <c r="G36" t="s">
        <v>48</v>
      </c>
      <c r="H36">
        <v>9500</v>
      </c>
      <c r="I36">
        <f t="shared" ca="1" si="0"/>
        <v>1171953</v>
      </c>
      <c r="J36" t="s">
        <v>438</v>
      </c>
      <c r="K36" s="17" t="s">
        <v>38</v>
      </c>
      <c r="L36" s="1">
        <v>9600</v>
      </c>
      <c r="M36" s="1">
        <v>869.18</v>
      </c>
      <c r="N36" s="1">
        <v>1738.36</v>
      </c>
      <c r="O36" s="1">
        <v>0.5</v>
      </c>
      <c r="P36" s="1">
        <v>1738.36</v>
      </c>
      <c r="Q36" s="1">
        <v>9600</v>
      </c>
      <c r="R36" s="1">
        <v>869.18</v>
      </c>
      <c r="S36" s="1">
        <v>1738.36</v>
      </c>
      <c r="T36">
        <v>33533</v>
      </c>
      <c r="U36">
        <v>771</v>
      </c>
      <c r="V36" t="s">
        <v>137</v>
      </c>
      <c r="W36" t="s">
        <v>138</v>
      </c>
      <c r="X36" t="s">
        <v>29</v>
      </c>
      <c r="Y36" t="s">
        <v>25</v>
      </c>
      <c r="Z36" t="s">
        <v>139</v>
      </c>
    </row>
    <row r="37" spans="1:26" x14ac:dyDescent="0.3">
      <c r="A37" t="s">
        <v>35</v>
      </c>
      <c r="B37" t="s">
        <v>36</v>
      </c>
      <c r="C37" t="s">
        <v>28</v>
      </c>
      <c r="D37" t="s">
        <v>517</v>
      </c>
      <c r="E37">
        <v>29438927</v>
      </c>
      <c r="F37" t="s">
        <v>262</v>
      </c>
      <c r="G37" t="s">
        <v>263</v>
      </c>
      <c r="H37">
        <v>7900</v>
      </c>
      <c r="I37">
        <f t="shared" ca="1" si="0"/>
        <v>4537497</v>
      </c>
      <c r="J37" t="s">
        <v>439</v>
      </c>
      <c r="K37" s="17" t="s">
        <v>37</v>
      </c>
      <c r="L37" s="1">
        <v>2500</v>
      </c>
      <c r="M37" s="1">
        <v>883.31133699999998</v>
      </c>
      <c r="N37" s="1">
        <v>1766.622674</v>
      </c>
      <c r="O37" s="1">
        <v>0.5</v>
      </c>
      <c r="P37" s="1">
        <v>1766.622674</v>
      </c>
      <c r="Q37" s="1">
        <v>2500</v>
      </c>
      <c r="R37" s="1">
        <v>883.31133699999998</v>
      </c>
      <c r="S37" s="1">
        <v>1766.622674</v>
      </c>
      <c r="T37">
        <v>93564</v>
      </c>
      <c r="U37">
        <v>205</v>
      </c>
      <c r="V37" t="s">
        <v>230</v>
      </c>
      <c r="W37" t="s">
        <v>264</v>
      </c>
      <c r="X37" t="s">
        <v>29</v>
      </c>
      <c r="Y37" t="s">
        <v>25</v>
      </c>
      <c r="Z37" t="s">
        <v>265</v>
      </c>
    </row>
    <row r="38" spans="1:26" hidden="1" x14ac:dyDescent="0.3">
      <c r="A38" t="s">
        <v>35</v>
      </c>
      <c r="B38" t="s">
        <v>36</v>
      </c>
      <c r="C38" t="s">
        <v>28</v>
      </c>
      <c r="D38" t="s">
        <v>390</v>
      </c>
      <c r="E38">
        <v>26077702</v>
      </c>
      <c r="F38" t="s">
        <v>60</v>
      </c>
      <c r="G38" t="s">
        <v>61</v>
      </c>
      <c r="H38">
        <v>8920</v>
      </c>
      <c r="I38">
        <f t="shared" ca="1" si="0"/>
        <v>5940399</v>
      </c>
      <c r="J38" t="s">
        <v>440</v>
      </c>
      <c r="K38" s="17" t="s">
        <v>38</v>
      </c>
      <c r="L38" s="1">
        <v>9800</v>
      </c>
      <c r="M38" s="1">
        <v>967.52</v>
      </c>
      <c r="N38" s="1">
        <v>1935.04</v>
      </c>
      <c r="O38" s="1">
        <v>0.5</v>
      </c>
      <c r="P38" s="1">
        <v>1935.04</v>
      </c>
      <c r="Q38" s="1">
        <v>9800</v>
      </c>
      <c r="R38" s="1">
        <v>967.52</v>
      </c>
      <c r="S38" s="1">
        <v>1935.04</v>
      </c>
      <c r="T38">
        <v>47851</v>
      </c>
      <c r="U38">
        <v>812</v>
      </c>
      <c r="V38" t="s">
        <v>149</v>
      </c>
      <c r="W38" t="s">
        <v>150</v>
      </c>
      <c r="X38" t="s">
        <v>29</v>
      </c>
      <c r="Y38" t="s">
        <v>25</v>
      </c>
      <c r="Z38" t="s">
        <v>151</v>
      </c>
    </row>
    <row r="39" spans="1:26" hidden="1" x14ac:dyDescent="0.3">
      <c r="A39" t="s">
        <v>35</v>
      </c>
      <c r="B39" t="s">
        <v>36</v>
      </c>
      <c r="C39" t="s">
        <v>28</v>
      </c>
      <c r="D39" t="s">
        <v>391</v>
      </c>
      <c r="E39">
        <v>13055033</v>
      </c>
      <c r="F39" t="s">
        <v>49</v>
      </c>
      <c r="G39" t="s">
        <v>50</v>
      </c>
      <c r="H39">
        <v>9493</v>
      </c>
      <c r="I39">
        <f t="shared" ca="1" si="0"/>
        <v>5582430</v>
      </c>
      <c r="J39" t="s">
        <v>441</v>
      </c>
      <c r="K39" s="17" t="s">
        <v>38</v>
      </c>
      <c r="L39" s="1">
        <v>12000</v>
      </c>
      <c r="M39" s="1">
        <v>993.24</v>
      </c>
      <c r="N39" s="1">
        <v>1986.48</v>
      </c>
      <c r="O39" s="1">
        <v>0.5</v>
      </c>
      <c r="P39" s="1">
        <v>1986.48</v>
      </c>
      <c r="Q39" s="1">
        <v>12000</v>
      </c>
      <c r="R39" s="1">
        <v>993.24</v>
      </c>
      <c r="S39" s="1">
        <v>1986.48</v>
      </c>
      <c r="T39">
        <v>59815</v>
      </c>
      <c r="U39">
        <v>2416</v>
      </c>
      <c r="V39" t="s">
        <v>152</v>
      </c>
      <c r="W39" t="s">
        <v>153</v>
      </c>
      <c r="X39" t="s">
        <v>29</v>
      </c>
      <c r="Y39" t="s">
        <v>25</v>
      </c>
      <c r="Z39" t="s">
        <v>154</v>
      </c>
    </row>
    <row r="40" spans="1:26" x14ac:dyDescent="0.3">
      <c r="A40" t="s">
        <v>35</v>
      </c>
      <c r="B40" t="s">
        <v>36</v>
      </c>
      <c r="C40" t="s">
        <v>28</v>
      </c>
      <c r="D40" t="s">
        <v>518</v>
      </c>
      <c r="E40">
        <v>10030323</v>
      </c>
      <c r="F40" t="s">
        <v>62</v>
      </c>
      <c r="G40" t="s">
        <v>63</v>
      </c>
      <c r="H40">
        <v>9460</v>
      </c>
      <c r="I40">
        <f t="shared" ca="1" si="0"/>
        <v>6520855</v>
      </c>
      <c r="J40" t="s">
        <v>442</v>
      </c>
      <c r="K40" s="17" t="s">
        <v>37</v>
      </c>
      <c r="L40" s="1">
        <v>12000</v>
      </c>
      <c r="M40" s="1">
        <v>1152.5348059999999</v>
      </c>
      <c r="N40" s="1">
        <v>2305.0696119999998</v>
      </c>
      <c r="O40" s="1">
        <v>0.5</v>
      </c>
      <c r="P40" s="1">
        <v>2305.0696119999998</v>
      </c>
      <c r="Q40" s="1">
        <v>12000</v>
      </c>
      <c r="R40" s="1">
        <v>1152.5348059999999</v>
      </c>
      <c r="S40" s="1">
        <v>2305.0696119999998</v>
      </c>
      <c r="T40">
        <v>139631</v>
      </c>
      <c r="U40">
        <v>308</v>
      </c>
      <c r="V40" t="s">
        <v>97</v>
      </c>
      <c r="W40" t="s">
        <v>98</v>
      </c>
      <c r="X40" t="s">
        <v>29</v>
      </c>
      <c r="Y40" t="s">
        <v>25</v>
      </c>
      <c r="Z40" t="s">
        <v>99</v>
      </c>
    </row>
    <row r="41" spans="1:26" x14ac:dyDescent="0.3">
      <c r="A41" t="s">
        <v>35</v>
      </c>
      <c r="B41" t="s">
        <v>36</v>
      </c>
      <c r="C41" t="s">
        <v>28</v>
      </c>
      <c r="D41" t="s">
        <v>519</v>
      </c>
      <c r="E41">
        <v>32013902</v>
      </c>
      <c r="F41" t="s">
        <v>55</v>
      </c>
      <c r="G41" t="s">
        <v>56</v>
      </c>
      <c r="H41">
        <v>9690</v>
      </c>
      <c r="I41">
        <f t="shared" ca="1" si="0"/>
        <v>8039967</v>
      </c>
      <c r="J41" t="s">
        <v>443</v>
      </c>
      <c r="K41" s="17" t="s">
        <v>37</v>
      </c>
      <c r="L41" s="1">
        <v>15000</v>
      </c>
      <c r="M41" s="1">
        <v>1196.0456019999999</v>
      </c>
      <c r="N41" s="1">
        <v>2392.0912039999998</v>
      </c>
      <c r="O41" s="1">
        <v>0.5</v>
      </c>
      <c r="P41" s="1">
        <v>2392.0912039999998</v>
      </c>
      <c r="Q41" s="1">
        <v>15000</v>
      </c>
      <c r="R41" s="1">
        <v>1196.0456019999999</v>
      </c>
      <c r="S41" s="1">
        <v>2392.0912039999998</v>
      </c>
      <c r="T41">
        <v>121178</v>
      </c>
      <c r="U41">
        <v>280</v>
      </c>
      <c r="V41" t="s">
        <v>161</v>
      </c>
      <c r="W41" t="s">
        <v>162</v>
      </c>
      <c r="X41" t="s">
        <v>29</v>
      </c>
      <c r="Y41" t="s">
        <v>25</v>
      </c>
      <c r="Z41" t="s">
        <v>163</v>
      </c>
    </row>
    <row r="42" spans="1:26" x14ac:dyDescent="0.3">
      <c r="A42" t="s">
        <v>35</v>
      </c>
      <c r="B42" t="s">
        <v>36</v>
      </c>
      <c r="C42" t="s">
        <v>28</v>
      </c>
      <c r="D42" t="s">
        <v>520</v>
      </c>
      <c r="E42">
        <v>33086121</v>
      </c>
      <c r="F42" t="s">
        <v>216</v>
      </c>
      <c r="G42" t="s">
        <v>217</v>
      </c>
      <c r="H42">
        <v>9210</v>
      </c>
      <c r="I42">
        <f t="shared" ca="1" si="0"/>
        <v>4771438</v>
      </c>
      <c r="J42" t="s">
        <v>444</v>
      </c>
      <c r="K42" s="17" t="s">
        <v>37</v>
      </c>
      <c r="L42" s="1">
        <v>15000</v>
      </c>
      <c r="M42" s="1">
        <v>1196.8192300000001</v>
      </c>
      <c r="N42" s="1">
        <v>2393.6384600000001</v>
      </c>
      <c r="O42" s="1">
        <v>0.5</v>
      </c>
      <c r="P42" s="1">
        <v>2393.6384600000001</v>
      </c>
      <c r="Q42" s="1">
        <v>15000</v>
      </c>
      <c r="R42" s="1">
        <v>1196.8192300000001</v>
      </c>
      <c r="S42" s="1">
        <v>2393.6384600000001</v>
      </c>
      <c r="T42">
        <v>129202</v>
      </c>
      <c r="U42">
        <v>430</v>
      </c>
      <c r="V42" t="s">
        <v>187</v>
      </c>
      <c r="W42" t="s">
        <v>266</v>
      </c>
      <c r="X42" t="s">
        <v>29</v>
      </c>
      <c r="Y42" t="s">
        <v>25</v>
      </c>
      <c r="Z42" t="s">
        <v>267</v>
      </c>
    </row>
    <row r="43" spans="1:26" x14ac:dyDescent="0.3">
      <c r="A43" t="s">
        <v>35</v>
      </c>
      <c r="B43" t="s">
        <v>36</v>
      </c>
      <c r="C43" t="s">
        <v>28</v>
      </c>
      <c r="D43" t="s">
        <v>521</v>
      </c>
      <c r="E43">
        <v>15930497</v>
      </c>
      <c r="F43" t="s">
        <v>47</v>
      </c>
      <c r="G43" t="s">
        <v>48</v>
      </c>
      <c r="H43">
        <v>9500</v>
      </c>
      <c r="I43">
        <f t="shared" ca="1" si="0"/>
        <v>9468536</v>
      </c>
      <c r="J43" t="s">
        <v>445</v>
      </c>
      <c r="K43" s="17" t="s">
        <v>37</v>
      </c>
      <c r="L43" s="1">
        <v>14400</v>
      </c>
      <c r="M43" s="1">
        <v>1201.717097</v>
      </c>
      <c r="N43" s="1">
        <v>2403.4341939999999</v>
      </c>
      <c r="O43" s="1">
        <v>0.5</v>
      </c>
      <c r="P43" s="1">
        <v>2403.4341939999999</v>
      </c>
      <c r="Q43" s="1">
        <v>14400</v>
      </c>
      <c r="R43" s="1">
        <v>1201.717097</v>
      </c>
      <c r="S43" s="1">
        <v>2403.4341939999999</v>
      </c>
      <c r="T43">
        <v>128071</v>
      </c>
      <c r="U43">
        <v>340</v>
      </c>
      <c r="V43" t="s">
        <v>157</v>
      </c>
      <c r="W43" t="s">
        <v>158</v>
      </c>
      <c r="X43" t="s">
        <v>29</v>
      </c>
      <c r="Y43" t="s">
        <v>25</v>
      </c>
      <c r="Z43" t="s">
        <v>159</v>
      </c>
    </row>
    <row r="44" spans="1:26" x14ac:dyDescent="0.3">
      <c r="A44" t="s">
        <v>35</v>
      </c>
      <c r="B44" t="s">
        <v>36</v>
      </c>
      <c r="C44" t="s">
        <v>28</v>
      </c>
      <c r="D44" t="s">
        <v>522</v>
      </c>
      <c r="E44">
        <v>29553491</v>
      </c>
      <c r="F44" t="s">
        <v>80</v>
      </c>
      <c r="G44" t="s">
        <v>81</v>
      </c>
      <c r="H44">
        <v>9690</v>
      </c>
      <c r="I44">
        <f t="shared" ca="1" si="0"/>
        <v>6044875</v>
      </c>
      <c r="J44" t="s">
        <v>446</v>
      </c>
      <c r="K44" s="17" t="s">
        <v>37</v>
      </c>
      <c r="L44" s="1">
        <v>10800</v>
      </c>
      <c r="M44" s="1">
        <v>1242.312932</v>
      </c>
      <c r="N44" s="1">
        <v>2484.6258640000001</v>
      </c>
      <c r="O44" s="1">
        <v>0.5</v>
      </c>
      <c r="P44" s="1">
        <v>2484.6258640000001</v>
      </c>
      <c r="Q44" s="1">
        <v>10800</v>
      </c>
      <c r="R44" s="1">
        <v>1242.312932</v>
      </c>
      <c r="S44" s="1">
        <v>2484.6258640000001</v>
      </c>
      <c r="T44">
        <v>140651</v>
      </c>
      <c r="U44">
        <v>273</v>
      </c>
      <c r="V44" t="s">
        <v>95</v>
      </c>
      <c r="W44" t="s">
        <v>93</v>
      </c>
      <c r="X44" t="s">
        <v>29</v>
      </c>
      <c r="Y44" t="s">
        <v>25</v>
      </c>
      <c r="Z44" t="s">
        <v>96</v>
      </c>
    </row>
    <row r="45" spans="1:26" hidden="1" x14ac:dyDescent="0.3">
      <c r="A45" t="s">
        <v>35</v>
      </c>
      <c r="B45" t="s">
        <v>36</v>
      </c>
      <c r="C45" t="s">
        <v>28</v>
      </c>
      <c r="D45" t="s">
        <v>393</v>
      </c>
      <c r="E45">
        <v>27313175</v>
      </c>
      <c r="F45" t="s">
        <v>268</v>
      </c>
      <c r="G45" t="s">
        <v>269</v>
      </c>
      <c r="H45">
        <v>9900</v>
      </c>
      <c r="I45">
        <f t="shared" ca="1" si="0"/>
        <v>2895761</v>
      </c>
      <c r="J45" t="s">
        <v>447</v>
      </c>
      <c r="K45" s="17" t="s">
        <v>38</v>
      </c>
      <c r="L45" s="1">
        <v>3500</v>
      </c>
      <c r="M45" s="1">
        <v>1266.46</v>
      </c>
      <c r="N45" s="1">
        <v>2532.92</v>
      </c>
      <c r="O45" s="1">
        <v>0.5</v>
      </c>
      <c r="P45" s="1">
        <v>2532.92</v>
      </c>
      <c r="Q45" s="1">
        <v>3500</v>
      </c>
      <c r="R45" s="1">
        <v>1266.46</v>
      </c>
      <c r="S45" s="1">
        <v>2532.92</v>
      </c>
      <c r="T45">
        <v>65015</v>
      </c>
      <c r="U45">
        <v>714</v>
      </c>
      <c r="V45" t="s">
        <v>270</v>
      </c>
      <c r="W45" t="s">
        <v>195</v>
      </c>
      <c r="X45" t="s">
        <v>29</v>
      </c>
      <c r="Y45" t="s">
        <v>25</v>
      </c>
      <c r="Z45" t="s">
        <v>271</v>
      </c>
    </row>
    <row r="46" spans="1:26" x14ac:dyDescent="0.3">
      <c r="A46" t="s">
        <v>35</v>
      </c>
      <c r="B46" t="s">
        <v>36</v>
      </c>
      <c r="C46" t="s">
        <v>28</v>
      </c>
      <c r="D46" t="s">
        <v>523</v>
      </c>
      <c r="E46">
        <v>27313175</v>
      </c>
      <c r="F46" t="s">
        <v>268</v>
      </c>
      <c r="G46" t="s">
        <v>269</v>
      </c>
      <c r="H46">
        <v>9900</v>
      </c>
      <c r="I46">
        <f t="shared" ca="1" si="0"/>
        <v>3426154</v>
      </c>
      <c r="J46" t="s">
        <v>448</v>
      </c>
      <c r="K46" s="17" t="s">
        <v>37</v>
      </c>
      <c r="L46" s="1">
        <v>3500</v>
      </c>
      <c r="M46" s="1">
        <v>1312.4970960000001</v>
      </c>
      <c r="N46" s="1">
        <v>2624.9941920000001</v>
      </c>
      <c r="O46" s="1">
        <v>0.5</v>
      </c>
      <c r="P46" s="1">
        <v>2624.9941920000001</v>
      </c>
      <c r="Q46" s="1">
        <v>3500</v>
      </c>
      <c r="R46" s="1">
        <v>1312.4970960000001</v>
      </c>
      <c r="S46" s="1">
        <v>2624.9941920000001</v>
      </c>
      <c r="T46">
        <v>135020</v>
      </c>
      <c r="U46">
        <v>315</v>
      </c>
      <c r="V46" t="s">
        <v>272</v>
      </c>
      <c r="W46" t="s">
        <v>195</v>
      </c>
      <c r="X46" t="s">
        <v>29</v>
      </c>
      <c r="Y46" t="s">
        <v>25</v>
      </c>
      <c r="Z46" t="s">
        <v>273</v>
      </c>
    </row>
    <row r="47" spans="1:26" x14ac:dyDescent="0.3">
      <c r="A47" t="s">
        <v>35</v>
      </c>
      <c r="B47" t="s">
        <v>36</v>
      </c>
      <c r="C47" t="s">
        <v>28</v>
      </c>
      <c r="D47" t="s">
        <v>524</v>
      </c>
      <c r="E47">
        <v>37441325</v>
      </c>
      <c r="F47" t="s">
        <v>57</v>
      </c>
      <c r="G47" t="s">
        <v>58</v>
      </c>
      <c r="H47">
        <v>9850</v>
      </c>
      <c r="I47">
        <f t="shared" ca="1" si="0"/>
        <v>7372120</v>
      </c>
      <c r="J47" t="s">
        <v>449</v>
      </c>
      <c r="K47" s="17" t="s">
        <v>37</v>
      </c>
      <c r="L47" s="1">
        <v>15000</v>
      </c>
      <c r="M47" s="1">
        <v>1393.0699890000001</v>
      </c>
      <c r="N47" s="1">
        <v>2786.1399780000002</v>
      </c>
      <c r="O47" s="1">
        <v>0.5</v>
      </c>
      <c r="P47" s="1">
        <v>2786.1399780000002</v>
      </c>
      <c r="Q47" s="1">
        <v>15000</v>
      </c>
      <c r="R47" s="1">
        <v>1393.0699890000001</v>
      </c>
      <c r="S47" s="1">
        <v>2786.1399780000002</v>
      </c>
      <c r="T47">
        <v>171097</v>
      </c>
      <c r="U47">
        <v>425</v>
      </c>
      <c r="V47" t="s">
        <v>76</v>
      </c>
      <c r="W47" t="s">
        <v>77</v>
      </c>
      <c r="X47" t="s">
        <v>29</v>
      </c>
      <c r="Y47" t="s">
        <v>25</v>
      </c>
      <c r="Z47" t="s">
        <v>78</v>
      </c>
    </row>
    <row r="48" spans="1:26" x14ac:dyDescent="0.3">
      <c r="A48" t="s">
        <v>35</v>
      </c>
      <c r="B48" t="s">
        <v>36</v>
      </c>
      <c r="C48" t="s">
        <v>28</v>
      </c>
      <c r="D48" t="s">
        <v>525</v>
      </c>
      <c r="E48">
        <v>26077702</v>
      </c>
      <c r="F48" t="s">
        <v>60</v>
      </c>
      <c r="G48" t="s">
        <v>61</v>
      </c>
      <c r="H48">
        <v>8920</v>
      </c>
      <c r="I48">
        <f t="shared" ca="1" si="0"/>
        <v>7887764</v>
      </c>
      <c r="J48" t="s">
        <v>450</v>
      </c>
      <c r="K48" s="17" t="s">
        <v>37</v>
      </c>
      <c r="L48" s="1">
        <v>14400</v>
      </c>
      <c r="M48" s="1">
        <v>1394.136109</v>
      </c>
      <c r="N48" s="1">
        <v>2788.2722180000001</v>
      </c>
      <c r="O48" s="1">
        <v>0.5</v>
      </c>
      <c r="P48" s="1">
        <v>2788.2722180000001</v>
      </c>
      <c r="Q48" s="1">
        <v>14400</v>
      </c>
      <c r="R48" s="1">
        <v>1394.136109</v>
      </c>
      <c r="S48" s="1">
        <v>2788.2722180000001</v>
      </c>
      <c r="T48">
        <v>46454</v>
      </c>
      <c r="U48">
        <v>747</v>
      </c>
      <c r="V48" t="s">
        <v>157</v>
      </c>
      <c r="W48" t="s">
        <v>150</v>
      </c>
      <c r="X48" t="s">
        <v>29</v>
      </c>
      <c r="Y48" t="s">
        <v>25</v>
      </c>
      <c r="Z48" t="s">
        <v>164</v>
      </c>
    </row>
    <row r="49" spans="1:26" x14ac:dyDescent="0.3">
      <c r="A49" t="s">
        <v>35</v>
      </c>
      <c r="B49" t="s">
        <v>36</v>
      </c>
      <c r="C49" t="s">
        <v>28</v>
      </c>
      <c r="D49" t="s">
        <v>526</v>
      </c>
      <c r="E49">
        <v>13055033</v>
      </c>
      <c r="F49" t="s">
        <v>49</v>
      </c>
      <c r="G49" t="s">
        <v>50</v>
      </c>
      <c r="H49">
        <v>9493</v>
      </c>
      <c r="I49">
        <f t="shared" ca="1" si="0"/>
        <v>6760247</v>
      </c>
      <c r="J49" t="s">
        <v>451</v>
      </c>
      <c r="K49" s="17" t="s">
        <v>37</v>
      </c>
      <c r="L49" s="1">
        <v>18000</v>
      </c>
      <c r="M49" s="1">
        <v>1451.3869500000001</v>
      </c>
      <c r="N49" s="1">
        <v>2902.7739000000001</v>
      </c>
      <c r="O49" s="1">
        <v>0.5</v>
      </c>
      <c r="P49" s="1">
        <v>2902.7739000000001</v>
      </c>
      <c r="Q49" s="1">
        <v>18000</v>
      </c>
      <c r="R49" s="1">
        <v>1451.3869500000001</v>
      </c>
      <c r="S49" s="1">
        <v>2902.7739000000001</v>
      </c>
      <c r="T49">
        <v>160168</v>
      </c>
      <c r="U49">
        <v>438</v>
      </c>
      <c r="V49" t="s">
        <v>157</v>
      </c>
      <c r="W49" t="s">
        <v>162</v>
      </c>
      <c r="X49" t="s">
        <v>29</v>
      </c>
      <c r="Y49" t="s">
        <v>25</v>
      </c>
      <c r="Z49" t="s">
        <v>169</v>
      </c>
    </row>
    <row r="50" spans="1:26" hidden="1" x14ac:dyDescent="0.3">
      <c r="A50" t="s">
        <v>35</v>
      </c>
      <c r="B50" t="s">
        <v>36</v>
      </c>
      <c r="C50" t="s">
        <v>28</v>
      </c>
      <c r="D50" t="s">
        <v>394</v>
      </c>
      <c r="E50">
        <v>41384174</v>
      </c>
      <c r="F50" t="s">
        <v>274</v>
      </c>
      <c r="G50" t="s">
        <v>275</v>
      </c>
      <c r="H50">
        <v>7741</v>
      </c>
      <c r="I50">
        <f t="shared" ca="1" si="0"/>
        <v>584891</v>
      </c>
      <c r="J50" t="s">
        <v>452</v>
      </c>
      <c r="K50" s="17" t="s">
        <v>38</v>
      </c>
      <c r="L50" s="1">
        <v>8000</v>
      </c>
      <c r="M50" s="1">
        <v>1737.33</v>
      </c>
      <c r="N50" s="1">
        <v>3474.66</v>
      </c>
      <c r="O50" s="1">
        <v>0.5</v>
      </c>
      <c r="P50" s="1">
        <v>3474.66</v>
      </c>
      <c r="Q50" s="1">
        <v>8000</v>
      </c>
      <c r="R50" s="1">
        <v>1737.33</v>
      </c>
      <c r="S50" s="1">
        <v>3474.66</v>
      </c>
      <c r="T50">
        <v>64266</v>
      </c>
      <c r="U50">
        <v>773</v>
      </c>
      <c r="V50" t="s">
        <v>276</v>
      </c>
      <c r="W50" t="s">
        <v>277</v>
      </c>
      <c r="X50" t="s">
        <v>29</v>
      </c>
      <c r="Y50" t="s">
        <v>25</v>
      </c>
      <c r="Z50" t="s">
        <v>278</v>
      </c>
    </row>
    <row r="51" spans="1:26" hidden="1" x14ac:dyDescent="0.3">
      <c r="A51" t="s">
        <v>35</v>
      </c>
      <c r="B51" t="s">
        <v>36</v>
      </c>
      <c r="C51" t="s">
        <v>28</v>
      </c>
      <c r="D51" t="s">
        <v>395</v>
      </c>
      <c r="E51">
        <v>41503610</v>
      </c>
      <c r="F51" t="s">
        <v>165</v>
      </c>
      <c r="G51" t="s">
        <v>166</v>
      </c>
      <c r="H51">
        <v>7800</v>
      </c>
      <c r="I51">
        <f t="shared" ca="1" si="0"/>
        <v>9553022</v>
      </c>
      <c r="J51" t="s">
        <v>453</v>
      </c>
      <c r="K51" s="17" t="s">
        <v>38</v>
      </c>
      <c r="L51" s="1">
        <v>60000</v>
      </c>
      <c r="M51" s="1">
        <v>2604.04</v>
      </c>
      <c r="N51" s="1">
        <v>5208.08</v>
      </c>
      <c r="O51" s="1">
        <v>0.5</v>
      </c>
      <c r="P51" s="1">
        <v>5208.08</v>
      </c>
      <c r="Q51" s="1">
        <v>60000</v>
      </c>
      <c r="R51" s="1">
        <v>2604.04</v>
      </c>
      <c r="S51" s="1">
        <v>5208.08</v>
      </c>
      <c r="T51">
        <v>193422</v>
      </c>
      <c r="U51">
        <v>653</v>
      </c>
      <c r="V51" t="s">
        <v>167</v>
      </c>
      <c r="W51" t="s">
        <v>135</v>
      </c>
      <c r="X51" t="s">
        <v>29</v>
      </c>
      <c r="Y51" t="s">
        <v>25</v>
      </c>
      <c r="Z51" t="s">
        <v>168</v>
      </c>
    </row>
    <row r="52" spans="1:26" x14ac:dyDescent="0.3">
      <c r="A52" t="s">
        <v>35</v>
      </c>
      <c r="B52" t="s">
        <v>36</v>
      </c>
      <c r="C52" t="s">
        <v>28</v>
      </c>
      <c r="D52" t="s">
        <v>527</v>
      </c>
      <c r="E52">
        <v>29936994</v>
      </c>
      <c r="F52" t="s">
        <v>279</v>
      </c>
      <c r="G52" t="s">
        <v>280</v>
      </c>
      <c r="H52">
        <v>9800</v>
      </c>
      <c r="I52">
        <f t="shared" ca="1" si="0"/>
        <v>196826</v>
      </c>
      <c r="J52" t="s">
        <v>454</v>
      </c>
      <c r="K52" s="17" t="s">
        <v>37</v>
      </c>
      <c r="L52" s="1">
        <v>2000</v>
      </c>
      <c r="M52" s="1">
        <v>0</v>
      </c>
      <c r="N52" s="1">
        <v>0</v>
      </c>
      <c r="O52" s="1">
        <v>0.5</v>
      </c>
      <c r="P52" s="1">
        <v>0</v>
      </c>
      <c r="Q52" s="1">
        <v>2000</v>
      </c>
      <c r="R52" s="1">
        <v>0</v>
      </c>
      <c r="S52" s="1">
        <v>0</v>
      </c>
      <c r="T52">
        <v>0</v>
      </c>
      <c r="U52">
        <v>1</v>
      </c>
      <c r="V52" t="s">
        <v>281</v>
      </c>
      <c r="W52" t="s">
        <v>282</v>
      </c>
      <c r="X52" t="s">
        <v>27</v>
      </c>
      <c r="Y52" t="s">
        <v>25</v>
      </c>
      <c r="Z52" t="s">
        <v>283</v>
      </c>
    </row>
    <row r="53" spans="1:26" x14ac:dyDescent="0.3">
      <c r="A53" t="s">
        <v>35</v>
      </c>
      <c r="B53" t="s">
        <v>36</v>
      </c>
      <c r="C53" t="s">
        <v>28</v>
      </c>
      <c r="D53" t="s">
        <v>528</v>
      </c>
      <c r="E53">
        <v>26449650</v>
      </c>
      <c r="F53" t="s">
        <v>180</v>
      </c>
      <c r="G53" t="s">
        <v>181</v>
      </c>
      <c r="H53">
        <v>7700</v>
      </c>
      <c r="I53">
        <f t="shared" ca="1" si="0"/>
        <v>300044</v>
      </c>
      <c r="J53" t="s">
        <v>455</v>
      </c>
      <c r="K53" s="17" t="s">
        <v>37</v>
      </c>
      <c r="L53" s="1">
        <v>4000</v>
      </c>
      <c r="M53" s="1">
        <v>0</v>
      </c>
      <c r="N53" s="1">
        <v>0</v>
      </c>
      <c r="O53" s="1">
        <v>0.5</v>
      </c>
      <c r="P53" s="1">
        <v>0</v>
      </c>
      <c r="Q53" s="1">
        <v>4000</v>
      </c>
      <c r="R53" s="1">
        <v>0</v>
      </c>
      <c r="S53" s="1">
        <v>0</v>
      </c>
      <c r="T53">
        <v>0</v>
      </c>
      <c r="U53">
        <v>8</v>
      </c>
      <c r="V53" t="s">
        <v>143</v>
      </c>
      <c r="W53" t="s">
        <v>177</v>
      </c>
      <c r="X53" t="s">
        <v>27</v>
      </c>
      <c r="Y53" t="s">
        <v>25</v>
      </c>
      <c r="Z53" t="s">
        <v>182</v>
      </c>
    </row>
    <row r="54" spans="1:26" x14ac:dyDescent="0.3">
      <c r="A54" t="s">
        <v>35</v>
      </c>
      <c r="B54" t="s">
        <v>36</v>
      </c>
      <c r="C54" t="s">
        <v>28</v>
      </c>
      <c r="D54" t="s">
        <v>501</v>
      </c>
      <c r="E54">
        <v>16051179</v>
      </c>
      <c r="F54" t="s">
        <v>109</v>
      </c>
      <c r="G54" t="s">
        <v>110</v>
      </c>
      <c r="H54">
        <v>9440</v>
      </c>
      <c r="I54">
        <f t="shared" ca="1" si="0"/>
        <v>4808637</v>
      </c>
      <c r="J54" t="s">
        <v>456</v>
      </c>
      <c r="K54" s="17" t="s">
        <v>37</v>
      </c>
      <c r="L54" s="1">
        <v>1250</v>
      </c>
      <c r="M54" s="1">
        <v>0</v>
      </c>
      <c r="N54" s="1">
        <v>0</v>
      </c>
      <c r="O54" s="1">
        <v>0.5</v>
      </c>
      <c r="P54" s="1">
        <v>0</v>
      </c>
      <c r="Q54" s="1">
        <v>1250</v>
      </c>
      <c r="R54" s="1">
        <v>0</v>
      </c>
      <c r="S54" s="1">
        <v>0</v>
      </c>
      <c r="T54">
        <v>0</v>
      </c>
      <c r="U54">
        <v>5</v>
      </c>
      <c r="V54" t="s">
        <v>143</v>
      </c>
      <c r="W54" t="s">
        <v>177</v>
      </c>
      <c r="X54" t="s">
        <v>27</v>
      </c>
      <c r="Y54" t="s">
        <v>25</v>
      </c>
      <c r="Z54" t="s">
        <v>178</v>
      </c>
    </row>
    <row r="55" spans="1:26" hidden="1" x14ac:dyDescent="0.3">
      <c r="A55" t="s">
        <v>35</v>
      </c>
      <c r="B55" t="s">
        <v>36</v>
      </c>
      <c r="C55" t="s">
        <v>28</v>
      </c>
      <c r="D55" t="s">
        <v>386</v>
      </c>
      <c r="E55">
        <v>28685564</v>
      </c>
      <c r="F55" t="s">
        <v>52</v>
      </c>
      <c r="G55" t="s">
        <v>53</v>
      </c>
      <c r="H55">
        <v>9881</v>
      </c>
      <c r="I55">
        <f t="shared" ca="1" si="0"/>
        <v>7803977</v>
      </c>
      <c r="J55" t="s">
        <v>457</v>
      </c>
      <c r="K55" s="17" t="s">
        <v>38</v>
      </c>
      <c r="L55" s="1">
        <v>500</v>
      </c>
      <c r="M55" s="1">
        <v>181.32</v>
      </c>
      <c r="N55" s="1">
        <v>362.64</v>
      </c>
      <c r="O55" s="1">
        <v>0.5</v>
      </c>
      <c r="P55" s="1">
        <v>362.64</v>
      </c>
      <c r="Q55" s="1">
        <v>500</v>
      </c>
      <c r="R55" s="1">
        <v>181.32</v>
      </c>
      <c r="S55" s="1">
        <v>362.64</v>
      </c>
      <c r="T55">
        <v>7946</v>
      </c>
      <c r="U55">
        <v>238</v>
      </c>
      <c r="V55" t="s">
        <v>120</v>
      </c>
      <c r="W55" t="s">
        <v>121</v>
      </c>
      <c r="X55" t="s">
        <v>27</v>
      </c>
      <c r="Y55" t="s">
        <v>25</v>
      </c>
      <c r="Z55" t="s">
        <v>122</v>
      </c>
    </row>
    <row r="56" spans="1:26" hidden="1" x14ac:dyDescent="0.3">
      <c r="A56" t="s">
        <v>35</v>
      </c>
      <c r="B56" t="s">
        <v>36</v>
      </c>
      <c r="C56" t="s">
        <v>28</v>
      </c>
      <c r="D56" t="s">
        <v>377</v>
      </c>
      <c r="E56">
        <v>30522613</v>
      </c>
      <c r="F56" t="s">
        <v>64</v>
      </c>
      <c r="G56" t="s">
        <v>59</v>
      </c>
      <c r="H56">
        <v>9800</v>
      </c>
      <c r="I56">
        <f t="shared" ca="1" si="0"/>
        <v>2455229</v>
      </c>
      <c r="J56" t="s">
        <v>458</v>
      </c>
      <c r="K56" s="17" t="s">
        <v>38</v>
      </c>
      <c r="L56" s="1">
        <v>1000</v>
      </c>
      <c r="M56" s="1">
        <v>275.45</v>
      </c>
      <c r="N56" s="1">
        <v>550.9</v>
      </c>
      <c r="O56" s="1">
        <v>0.5</v>
      </c>
      <c r="P56" s="1">
        <v>550.9</v>
      </c>
      <c r="Q56" s="1">
        <v>1000</v>
      </c>
      <c r="R56" s="1">
        <v>275.45</v>
      </c>
      <c r="S56" s="1">
        <v>550.9</v>
      </c>
      <c r="T56">
        <v>26564</v>
      </c>
      <c r="U56">
        <v>54</v>
      </c>
      <c r="V56" t="s">
        <v>128</v>
      </c>
      <c r="W56" t="s">
        <v>121</v>
      </c>
      <c r="X56" t="s">
        <v>27</v>
      </c>
      <c r="Y56" t="s">
        <v>25</v>
      </c>
      <c r="Z56" t="s">
        <v>129</v>
      </c>
    </row>
    <row r="57" spans="1:26" x14ac:dyDescent="0.3">
      <c r="A57" t="s">
        <v>35</v>
      </c>
      <c r="B57" t="s">
        <v>36</v>
      </c>
      <c r="C57" t="s">
        <v>28</v>
      </c>
      <c r="D57" t="s">
        <v>529</v>
      </c>
      <c r="E57">
        <v>26458943</v>
      </c>
      <c r="F57" t="s">
        <v>100</v>
      </c>
      <c r="G57" t="s">
        <v>101</v>
      </c>
      <c r="H57">
        <v>9700</v>
      </c>
      <c r="I57">
        <f t="shared" ca="1" si="0"/>
        <v>2601602</v>
      </c>
      <c r="J57" t="s">
        <v>459</v>
      </c>
      <c r="K57" s="17" t="s">
        <v>37</v>
      </c>
      <c r="L57" s="1">
        <v>2000</v>
      </c>
      <c r="M57" s="1">
        <v>291.51396099999999</v>
      </c>
      <c r="N57" s="1">
        <v>583.02792199999999</v>
      </c>
      <c r="O57" s="1">
        <v>0.5</v>
      </c>
      <c r="P57" s="1">
        <v>583.02792199999999</v>
      </c>
      <c r="Q57" s="1">
        <v>2000</v>
      </c>
      <c r="R57" s="1">
        <v>291.51396099999999</v>
      </c>
      <c r="S57" s="1">
        <v>583.02792199999999</v>
      </c>
      <c r="T57">
        <v>38155</v>
      </c>
      <c r="U57">
        <v>92</v>
      </c>
      <c r="V57" t="s">
        <v>143</v>
      </c>
      <c r="W57" t="s">
        <v>121</v>
      </c>
      <c r="X57" t="s">
        <v>27</v>
      </c>
      <c r="Y57" t="s">
        <v>25</v>
      </c>
      <c r="Z57" t="s">
        <v>144</v>
      </c>
    </row>
    <row r="58" spans="1:26" hidden="1" x14ac:dyDescent="0.3">
      <c r="A58" t="s">
        <v>35</v>
      </c>
      <c r="B58" t="s">
        <v>36</v>
      </c>
      <c r="C58" t="s">
        <v>28</v>
      </c>
      <c r="D58" t="s">
        <v>374</v>
      </c>
      <c r="E58">
        <v>42252166</v>
      </c>
      <c r="F58" t="s">
        <v>221</v>
      </c>
      <c r="G58" t="s">
        <v>222</v>
      </c>
      <c r="H58">
        <v>9670</v>
      </c>
      <c r="I58">
        <f t="shared" ca="1" si="0"/>
        <v>6375447</v>
      </c>
      <c r="J58" t="s">
        <v>460</v>
      </c>
      <c r="K58" s="17" t="s">
        <v>38</v>
      </c>
      <c r="L58" s="1">
        <v>625</v>
      </c>
      <c r="M58" s="1">
        <v>311.26</v>
      </c>
      <c r="N58" s="1">
        <v>622.52</v>
      </c>
      <c r="O58" s="1">
        <v>0.5</v>
      </c>
      <c r="P58" s="1">
        <v>622.52</v>
      </c>
      <c r="Q58" s="1">
        <v>625</v>
      </c>
      <c r="R58" s="1">
        <v>311.26</v>
      </c>
      <c r="S58" s="1">
        <v>622.52</v>
      </c>
      <c r="T58">
        <v>10858</v>
      </c>
      <c r="U58">
        <v>407</v>
      </c>
      <c r="V58" t="s">
        <v>284</v>
      </c>
      <c r="W58" t="s">
        <v>85</v>
      </c>
      <c r="X58" t="s">
        <v>27</v>
      </c>
      <c r="Y58" t="s">
        <v>25</v>
      </c>
      <c r="Z58" t="s">
        <v>285</v>
      </c>
    </row>
    <row r="59" spans="1:26" hidden="1" x14ac:dyDescent="0.3">
      <c r="A59" t="s">
        <v>35</v>
      </c>
      <c r="B59" t="s">
        <v>36</v>
      </c>
      <c r="C59" t="s">
        <v>28</v>
      </c>
      <c r="D59" t="s">
        <v>373</v>
      </c>
      <c r="E59">
        <v>33086121</v>
      </c>
      <c r="F59" t="s">
        <v>216</v>
      </c>
      <c r="G59" t="s">
        <v>217</v>
      </c>
      <c r="H59">
        <v>9210</v>
      </c>
      <c r="I59">
        <f t="shared" ca="1" si="0"/>
        <v>6584394</v>
      </c>
      <c r="J59" t="s">
        <v>461</v>
      </c>
      <c r="K59" s="17" t="s">
        <v>38</v>
      </c>
      <c r="L59" s="1">
        <v>625</v>
      </c>
      <c r="M59" s="1">
        <v>312.5</v>
      </c>
      <c r="N59" s="1">
        <v>625</v>
      </c>
      <c r="O59" s="1">
        <v>0.5</v>
      </c>
      <c r="P59" s="1">
        <v>625</v>
      </c>
      <c r="Q59" s="1">
        <v>625</v>
      </c>
      <c r="R59" s="1">
        <v>312.5</v>
      </c>
      <c r="S59" s="1">
        <v>625</v>
      </c>
      <c r="T59">
        <v>10044</v>
      </c>
      <c r="U59">
        <v>720</v>
      </c>
      <c r="V59" t="s">
        <v>286</v>
      </c>
      <c r="W59" t="s">
        <v>287</v>
      </c>
      <c r="X59" t="s">
        <v>27</v>
      </c>
      <c r="Y59" t="s">
        <v>25</v>
      </c>
      <c r="Z59" t="s">
        <v>288</v>
      </c>
    </row>
    <row r="60" spans="1:26" hidden="1" x14ac:dyDescent="0.3">
      <c r="A60" t="s">
        <v>35</v>
      </c>
      <c r="B60" t="s">
        <v>36</v>
      </c>
      <c r="C60" t="s">
        <v>28</v>
      </c>
      <c r="D60" t="s">
        <v>375</v>
      </c>
      <c r="E60">
        <v>26412714</v>
      </c>
      <c r="F60" t="s">
        <v>225</v>
      </c>
      <c r="G60" t="s">
        <v>110</v>
      </c>
      <c r="H60">
        <v>9690</v>
      </c>
      <c r="I60">
        <f t="shared" ca="1" si="0"/>
        <v>6694526</v>
      </c>
      <c r="J60" t="s">
        <v>462</v>
      </c>
      <c r="K60" s="17" t="s">
        <v>38</v>
      </c>
      <c r="L60" s="1">
        <v>625</v>
      </c>
      <c r="M60" s="1">
        <v>312.5</v>
      </c>
      <c r="N60" s="1">
        <v>625</v>
      </c>
      <c r="O60" s="1">
        <v>0.5</v>
      </c>
      <c r="P60" s="1">
        <v>625</v>
      </c>
      <c r="Q60" s="1">
        <v>625</v>
      </c>
      <c r="R60" s="1">
        <v>312.5</v>
      </c>
      <c r="S60" s="1">
        <v>625</v>
      </c>
      <c r="T60">
        <v>13615</v>
      </c>
      <c r="U60">
        <v>115</v>
      </c>
      <c r="V60" t="s">
        <v>289</v>
      </c>
      <c r="W60" t="s">
        <v>147</v>
      </c>
      <c r="X60" t="s">
        <v>27</v>
      </c>
      <c r="Y60" t="s">
        <v>25</v>
      </c>
      <c r="Z60" t="s">
        <v>290</v>
      </c>
    </row>
    <row r="61" spans="1:26" x14ac:dyDescent="0.3">
      <c r="A61" s="1" t="s">
        <v>35</v>
      </c>
      <c r="B61" s="1" t="s">
        <v>36</v>
      </c>
      <c r="C61" s="1" t="s">
        <v>28</v>
      </c>
      <c r="D61" s="1" t="s">
        <v>503</v>
      </c>
      <c r="E61" s="1">
        <v>42252166</v>
      </c>
      <c r="F61" s="1" t="s">
        <v>221</v>
      </c>
      <c r="G61" s="1" t="s">
        <v>222</v>
      </c>
      <c r="H61" s="1">
        <v>9670</v>
      </c>
      <c r="I61">
        <f t="shared" ca="1" si="0"/>
        <v>6488454</v>
      </c>
      <c r="J61" s="1" t="s">
        <v>463</v>
      </c>
      <c r="K61" s="1" t="s">
        <v>37</v>
      </c>
      <c r="L61" s="1">
        <v>625</v>
      </c>
      <c r="M61" s="1">
        <v>312.50286899999998</v>
      </c>
      <c r="N61" s="1">
        <v>625.00573799999995</v>
      </c>
      <c r="O61" s="1">
        <v>0.5</v>
      </c>
      <c r="P61" s="1">
        <v>625.00573799999995</v>
      </c>
      <c r="Q61" s="1">
        <v>625</v>
      </c>
      <c r="R61" s="1">
        <v>312.50286899999998</v>
      </c>
      <c r="S61" s="1">
        <v>625.00573799999995</v>
      </c>
      <c r="T61" s="1">
        <v>29733</v>
      </c>
      <c r="U61" s="1">
        <v>61</v>
      </c>
      <c r="V61" s="1" t="s">
        <v>194</v>
      </c>
      <c r="W61" s="1" t="s">
        <v>85</v>
      </c>
      <c r="X61" s="1" t="s">
        <v>27</v>
      </c>
      <c r="Y61" s="1" t="s">
        <v>25</v>
      </c>
      <c r="Z61" s="1" t="s">
        <v>291</v>
      </c>
    </row>
    <row r="62" spans="1:26" x14ac:dyDescent="0.3">
      <c r="A62" s="1" t="s">
        <v>35</v>
      </c>
      <c r="B62" s="1" t="s">
        <v>36</v>
      </c>
      <c r="C62" s="1" t="s">
        <v>28</v>
      </c>
      <c r="D62" s="1" t="s">
        <v>502</v>
      </c>
      <c r="E62" s="1">
        <v>26412714</v>
      </c>
      <c r="F62" s="1" t="s">
        <v>225</v>
      </c>
      <c r="G62" s="1" t="s">
        <v>110</v>
      </c>
      <c r="H62" s="1">
        <v>9690</v>
      </c>
      <c r="I62">
        <f t="shared" ca="1" si="0"/>
        <v>6087760</v>
      </c>
      <c r="J62" s="1" t="s">
        <v>464</v>
      </c>
      <c r="K62" s="1" t="s">
        <v>37</v>
      </c>
      <c r="L62" s="1">
        <v>625</v>
      </c>
      <c r="M62" s="1">
        <v>312.51736299999999</v>
      </c>
      <c r="N62" s="1">
        <v>625.03472599999998</v>
      </c>
      <c r="O62" s="1">
        <v>0.5</v>
      </c>
      <c r="P62" s="1">
        <v>625.03472599999998</v>
      </c>
      <c r="Q62" s="1">
        <v>625</v>
      </c>
      <c r="R62" s="1">
        <v>312.51736299999999</v>
      </c>
      <c r="S62" s="1">
        <v>625.03472599999998</v>
      </c>
      <c r="T62" s="1">
        <v>17911</v>
      </c>
      <c r="U62" s="1">
        <v>102</v>
      </c>
      <c r="V62" s="1" t="s">
        <v>292</v>
      </c>
      <c r="W62" s="1" t="s">
        <v>147</v>
      </c>
      <c r="X62" s="1" t="s">
        <v>27</v>
      </c>
      <c r="Y62" s="1" t="s">
        <v>25</v>
      </c>
      <c r="Z62" s="1" t="s">
        <v>293</v>
      </c>
    </row>
    <row r="63" spans="1:26" hidden="1" x14ac:dyDescent="0.3">
      <c r="A63" s="1" t="s">
        <v>35</v>
      </c>
      <c r="B63" s="1" t="s">
        <v>36</v>
      </c>
      <c r="C63" s="1" t="s">
        <v>28</v>
      </c>
      <c r="D63" s="1" t="s">
        <v>396</v>
      </c>
      <c r="E63" s="1">
        <v>26458943</v>
      </c>
      <c r="F63" s="1" t="s">
        <v>100</v>
      </c>
      <c r="G63" s="1" t="s">
        <v>101</v>
      </c>
      <c r="H63" s="1">
        <v>9700</v>
      </c>
      <c r="I63">
        <f t="shared" ca="1" si="0"/>
        <v>6364469</v>
      </c>
      <c r="J63" s="1" t="s">
        <v>465</v>
      </c>
      <c r="K63" s="1" t="s">
        <v>38</v>
      </c>
      <c r="L63" s="1">
        <v>2000</v>
      </c>
      <c r="M63" s="1">
        <v>317.56</v>
      </c>
      <c r="N63" s="1">
        <v>635.12</v>
      </c>
      <c r="O63" s="1">
        <v>0.5</v>
      </c>
      <c r="P63" s="1">
        <v>635.12</v>
      </c>
      <c r="Q63" s="1">
        <v>2000</v>
      </c>
      <c r="R63" s="1">
        <v>317.56</v>
      </c>
      <c r="S63" s="1">
        <v>635.12</v>
      </c>
      <c r="T63" s="1">
        <v>15881</v>
      </c>
      <c r="U63" s="1">
        <v>281</v>
      </c>
      <c r="V63" s="1" t="s">
        <v>140</v>
      </c>
      <c r="W63" s="1" t="s">
        <v>141</v>
      </c>
      <c r="X63" s="1" t="s">
        <v>27</v>
      </c>
      <c r="Y63" s="1" t="s">
        <v>25</v>
      </c>
      <c r="Z63" s="1" t="s">
        <v>142</v>
      </c>
    </row>
    <row r="64" spans="1:26" hidden="1" x14ac:dyDescent="0.3">
      <c r="A64" s="1" t="s">
        <v>35</v>
      </c>
      <c r="B64" s="1" t="s">
        <v>36</v>
      </c>
      <c r="C64" s="1" t="s">
        <v>28</v>
      </c>
      <c r="D64" s="1" t="s">
        <v>392</v>
      </c>
      <c r="E64" s="1">
        <v>32013902</v>
      </c>
      <c r="F64" s="1" t="s">
        <v>55</v>
      </c>
      <c r="G64" s="1" t="s">
        <v>56</v>
      </c>
      <c r="H64" s="1">
        <v>9690</v>
      </c>
      <c r="I64">
        <f t="shared" ca="1" si="0"/>
        <v>2090354</v>
      </c>
      <c r="J64" s="1" t="s">
        <v>466</v>
      </c>
      <c r="K64" s="1" t="s">
        <v>38</v>
      </c>
      <c r="L64" s="1">
        <v>1250</v>
      </c>
      <c r="M64" s="1">
        <v>438.17</v>
      </c>
      <c r="N64" s="1">
        <v>876.34</v>
      </c>
      <c r="O64" s="1">
        <v>0.5</v>
      </c>
      <c r="P64" s="1">
        <v>876.34</v>
      </c>
      <c r="Q64" s="1">
        <v>1250</v>
      </c>
      <c r="R64" s="1">
        <v>438.17</v>
      </c>
      <c r="S64" s="1">
        <v>876.34</v>
      </c>
      <c r="T64" s="1">
        <v>22183</v>
      </c>
      <c r="U64" s="1">
        <v>149</v>
      </c>
      <c r="V64" s="1" t="s">
        <v>126</v>
      </c>
      <c r="W64" s="1" t="s">
        <v>121</v>
      </c>
      <c r="X64" s="1" t="s">
        <v>27</v>
      </c>
      <c r="Y64" s="1" t="s">
        <v>25</v>
      </c>
      <c r="Z64" s="1" t="s">
        <v>127</v>
      </c>
    </row>
    <row r="65" spans="1:26" hidden="1" x14ac:dyDescent="0.3">
      <c r="A65" s="1" t="s">
        <v>35</v>
      </c>
      <c r="B65" s="1" t="s">
        <v>36</v>
      </c>
      <c r="C65" s="1" t="s">
        <v>28</v>
      </c>
      <c r="D65" s="1" t="s">
        <v>397</v>
      </c>
      <c r="E65" s="1">
        <v>74709028</v>
      </c>
      <c r="F65" s="1" t="s">
        <v>294</v>
      </c>
      <c r="G65" s="1" t="s">
        <v>295</v>
      </c>
      <c r="H65" s="1">
        <v>9800</v>
      </c>
      <c r="I65">
        <f t="shared" ca="1" si="0"/>
        <v>64016</v>
      </c>
      <c r="J65" s="1" t="s">
        <v>467</v>
      </c>
      <c r="K65" s="1" t="s">
        <v>38</v>
      </c>
      <c r="L65" s="1">
        <v>1000</v>
      </c>
      <c r="M65" s="1">
        <v>500</v>
      </c>
      <c r="N65" s="1">
        <v>1000</v>
      </c>
      <c r="O65" s="1">
        <v>0.5</v>
      </c>
      <c r="P65" s="1">
        <v>1000</v>
      </c>
      <c r="Q65" s="1">
        <v>1000</v>
      </c>
      <c r="R65" s="1">
        <v>500</v>
      </c>
      <c r="S65" s="1">
        <v>1000</v>
      </c>
      <c r="T65" s="1">
        <v>23753</v>
      </c>
      <c r="U65" s="1">
        <v>164</v>
      </c>
      <c r="V65" s="1" t="s">
        <v>296</v>
      </c>
      <c r="W65" s="1" t="s">
        <v>297</v>
      </c>
      <c r="X65" s="1" t="s">
        <v>27</v>
      </c>
      <c r="Y65" s="1" t="s">
        <v>25</v>
      </c>
      <c r="Z65" s="1" t="s">
        <v>298</v>
      </c>
    </row>
    <row r="66" spans="1:26" hidden="1" x14ac:dyDescent="0.3">
      <c r="A66" s="1" t="s">
        <v>35</v>
      </c>
      <c r="B66" s="1" t="s">
        <v>36</v>
      </c>
      <c r="C66" s="1" t="s">
        <v>28</v>
      </c>
      <c r="D66" s="1" t="s">
        <v>398</v>
      </c>
      <c r="E66" s="1">
        <v>27575773</v>
      </c>
      <c r="F66" s="1" t="s">
        <v>299</v>
      </c>
      <c r="G66" s="1" t="s">
        <v>300</v>
      </c>
      <c r="H66" s="1">
        <v>9690</v>
      </c>
      <c r="I66">
        <f t="shared" ca="1" si="0"/>
        <v>3309526</v>
      </c>
      <c r="J66" s="1" t="s">
        <v>468</v>
      </c>
      <c r="K66" s="1" t="s">
        <v>38</v>
      </c>
      <c r="L66" s="1">
        <v>1000</v>
      </c>
      <c r="M66" s="1">
        <v>500</v>
      </c>
      <c r="N66" s="1">
        <v>1000</v>
      </c>
      <c r="O66" s="1">
        <v>0.5</v>
      </c>
      <c r="P66" s="1">
        <v>1000</v>
      </c>
      <c r="Q66" s="1">
        <v>1000</v>
      </c>
      <c r="R66" s="1">
        <v>500</v>
      </c>
      <c r="S66" s="1">
        <v>1000</v>
      </c>
      <c r="T66" s="1">
        <v>22269</v>
      </c>
      <c r="U66" s="1">
        <v>98</v>
      </c>
      <c r="V66" s="1" t="s">
        <v>301</v>
      </c>
      <c r="W66" s="1" t="s">
        <v>124</v>
      </c>
      <c r="X66" s="1" t="s">
        <v>27</v>
      </c>
      <c r="Y66" s="1" t="s">
        <v>25</v>
      </c>
      <c r="Z66" s="1" t="s">
        <v>302</v>
      </c>
    </row>
    <row r="67" spans="1:26" hidden="1" x14ac:dyDescent="0.3">
      <c r="A67" s="1" t="s">
        <v>35</v>
      </c>
      <c r="B67" s="1" t="s">
        <v>36</v>
      </c>
      <c r="C67" s="1" t="s">
        <v>28</v>
      </c>
      <c r="D67" s="1" t="s">
        <v>377</v>
      </c>
      <c r="E67" s="1">
        <v>30522613</v>
      </c>
      <c r="F67" s="1" t="s">
        <v>64</v>
      </c>
      <c r="G67" s="1" t="s">
        <v>59</v>
      </c>
      <c r="H67" s="1">
        <v>9800</v>
      </c>
      <c r="I67">
        <f t="shared" ref="I67:I106" ca="1" si="1">ROUND( RAND()*10000000, 0)</f>
        <v>5117348</v>
      </c>
      <c r="J67" s="1" t="s">
        <v>469</v>
      </c>
      <c r="K67" s="1" t="s">
        <v>38</v>
      </c>
      <c r="L67" s="1">
        <v>1000</v>
      </c>
      <c r="M67" s="1">
        <v>500</v>
      </c>
      <c r="N67" s="1">
        <v>1000</v>
      </c>
      <c r="O67" s="1">
        <v>0.5</v>
      </c>
      <c r="P67" s="1">
        <v>1000</v>
      </c>
      <c r="Q67" s="1">
        <v>1000</v>
      </c>
      <c r="R67" s="1">
        <v>500</v>
      </c>
      <c r="S67" s="1">
        <v>1000</v>
      </c>
      <c r="T67" s="1">
        <v>31476</v>
      </c>
      <c r="U67" s="1">
        <v>120</v>
      </c>
      <c r="V67" s="1" t="s">
        <v>192</v>
      </c>
      <c r="W67" s="1" t="s">
        <v>147</v>
      </c>
      <c r="X67" s="1" t="s">
        <v>27</v>
      </c>
      <c r="Y67" s="1" t="s">
        <v>25</v>
      </c>
      <c r="Z67" s="1" t="s">
        <v>193</v>
      </c>
    </row>
    <row r="68" spans="1:26" hidden="1" x14ac:dyDescent="0.3">
      <c r="A68" s="1" t="s">
        <v>35</v>
      </c>
      <c r="B68" s="1" t="s">
        <v>36</v>
      </c>
      <c r="C68" s="1" t="s">
        <v>28</v>
      </c>
      <c r="D68" s="1" t="s">
        <v>397</v>
      </c>
      <c r="E68" s="1">
        <v>74709028</v>
      </c>
      <c r="F68" s="1" t="s">
        <v>294</v>
      </c>
      <c r="G68" s="1" t="s">
        <v>295</v>
      </c>
      <c r="H68" s="1">
        <v>9800</v>
      </c>
      <c r="I68">
        <f t="shared" ca="1" si="1"/>
        <v>597808</v>
      </c>
      <c r="J68" s="1" t="s">
        <v>470</v>
      </c>
      <c r="K68" s="1" t="s">
        <v>38</v>
      </c>
      <c r="L68" s="1">
        <v>1000</v>
      </c>
      <c r="M68" s="1">
        <v>500</v>
      </c>
      <c r="N68" s="1">
        <v>1000</v>
      </c>
      <c r="O68" s="1">
        <v>0.5</v>
      </c>
      <c r="P68" s="1">
        <v>1000</v>
      </c>
      <c r="Q68" s="1">
        <v>1000</v>
      </c>
      <c r="R68" s="1">
        <v>500</v>
      </c>
      <c r="S68" s="1">
        <v>1000</v>
      </c>
      <c r="T68" s="1">
        <v>24638</v>
      </c>
      <c r="U68" s="1">
        <v>924</v>
      </c>
      <c r="V68" s="1" t="s">
        <v>303</v>
      </c>
      <c r="W68" s="1" t="s">
        <v>83</v>
      </c>
      <c r="X68" s="1" t="s">
        <v>27</v>
      </c>
      <c r="Y68" s="1" t="s">
        <v>25</v>
      </c>
      <c r="Z68" s="1" t="s">
        <v>304</v>
      </c>
    </row>
    <row r="69" spans="1:26" x14ac:dyDescent="0.3">
      <c r="A69" s="1" t="s">
        <v>35</v>
      </c>
      <c r="B69" s="1" t="s">
        <v>36</v>
      </c>
      <c r="C69" s="1" t="s">
        <v>28</v>
      </c>
      <c r="D69" s="1" t="s">
        <v>530</v>
      </c>
      <c r="E69" s="1">
        <v>74709028</v>
      </c>
      <c r="F69" s="1" t="s">
        <v>294</v>
      </c>
      <c r="G69" s="1" t="s">
        <v>295</v>
      </c>
      <c r="H69" s="1">
        <v>9800</v>
      </c>
      <c r="I69">
        <f t="shared" ca="1" si="1"/>
        <v>2059891</v>
      </c>
      <c r="J69" s="1" t="s">
        <v>471</v>
      </c>
      <c r="K69" s="1" t="s">
        <v>37</v>
      </c>
      <c r="L69" s="1">
        <v>1000</v>
      </c>
      <c r="M69" s="1">
        <v>500.00949500000002</v>
      </c>
      <c r="N69" s="1">
        <v>1000.01899</v>
      </c>
      <c r="O69" s="1">
        <v>0.5</v>
      </c>
      <c r="P69" s="1">
        <v>1000.01899</v>
      </c>
      <c r="Q69" s="1">
        <v>1000</v>
      </c>
      <c r="R69" s="1">
        <v>500.00949500000002</v>
      </c>
      <c r="S69" s="1">
        <v>1000.01899</v>
      </c>
      <c r="T69" s="1">
        <v>60144</v>
      </c>
      <c r="U69" s="1">
        <v>123</v>
      </c>
      <c r="V69" s="1" t="s">
        <v>305</v>
      </c>
      <c r="W69" s="1" t="s">
        <v>297</v>
      </c>
      <c r="X69" s="1" t="s">
        <v>27</v>
      </c>
      <c r="Y69" s="1" t="s">
        <v>25</v>
      </c>
      <c r="Z69" s="1" t="s">
        <v>306</v>
      </c>
    </row>
    <row r="70" spans="1:26" x14ac:dyDescent="0.3">
      <c r="A70" s="1" t="s">
        <v>35</v>
      </c>
      <c r="B70" s="1" t="s">
        <v>36</v>
      </c>
      <c r="C70" s="1" t="s">
        <v>28</v>
      </c>
      <c r="D70" s="1" t="s">
        <v>530</v>
      </c>
      <c r="E70" s="1">
        <v>74709028</v>
      </c>
      <c r="F70" s="1" t="s">
        <v>294</v>
      </c>
      <c r="G70" s="1" t="s">
        <v>295</v>
      </c>
      <c r="H70" s="1">
        <v>9800</v>
      </c>
      <c r="I70">
        <f t="shared" ca="1" si="1"/>
        <v>8394169</v>
      </c>
      <c r="J70" s="1" t="s">
        <v>472</v>
      </c>
      <c r="K70" s="1" t="s">
        <v>37</v>
      </c>
      <c r="L70" s="1">
        <v>1000</v>
      </c>
      <c r="M70" s="1">
        <v>500.04033099999998</v>
      </c>
      <c r="N70" s="1">
        <v>1000.080662</v>
      </c>
      <c r="O70" s="1">
        <v>0.5</v>
      </c>
      <c r="P70" s="1">
        <v>1000.080662</v>
      </c>
      <c r="Q70" s="1">
        <v>1000</v>
      </c>
      <c r="R70" s="1">
        <v>500.04033099999998</v>
      </c>
      <c r="S70" s="1">
        <v>1000.080662</v>
      </c>
      <c r="T70" s="1">
        <v>61937</v>
      </c>
      <c r="U70" s="1">
        <v>147</v>
      </c>
      <c r="V70" s="1" t="s">
        <v>307</v>
      </c>
      <c r="W70" s="1" t="s">
        <v>83</v>
      </c>
      <c r="X70" s="1" t="s">
        <v>27</v>
      </c>
      <c r="Y70" s="1" t="s">
        <v>25</v>
      </c>
      <c r="Z70" s="1" t="s">
        <v>308</v>
      </c>
    </row>
    <row r="71" spans="1:26" hidden="1" x14ac:dyDescent="0.3">
      <c r="A71" s="1" t="s">
        <v>35</v>
      </c>
      <c r="B71" s="1" t="s">
        <v>36</v>
      </c>
      <c r="C71" s="1" t="s">
        <v>28</v>
      </c>
      <c r="D71" s="1" t="s">
        <v>399</v>
      </c>
      <c r="E71" s="1">
        <v>31515629</v>
      </c>
      <c r="F71" s="1" t="s">
        <v>65</v>
      </c>
      <c r="G71" s="1" t="s">
        <v>66</v>
      </c>
      <c r="H71" s="1">
        <v>9600</v>
      </c>
      <c r="I71">
        <f t="shared" ca="1" si="1"/>
        <v>8050095</v>
      </c>
      <c r="J71" s="1" t="s">
        <v>473</v>
      </c>
      <c r="K71" s="1" t="s">
        <v>38</v>
      </c>
      <c r="L71" s="1">
        <v>4000</v>
      </c>
      <c r="M71" s="1">
        <v>537.01</v>
      </c>
      <c r="N71" s="1">
        <v>1074.02</v>
      </c>
      <c r="O71" s="1">
        <v>0.5</v>
      </c>
      <c r="P71" s="1">
        <v>1074.02</v>
      </c>
      <c r="Q71" s="1">
        <v>4000</v>
      </c>
      <c r="R71" s="1">
        <v>537.01</v>
      </c>
      <c r="S71" s="1">
        <v>1074.02</v>
      </c>
      <c r="T71" s="1">
        <v>23054</v>
      </c>
      <c r="U71" s="1">
        <v>239</v>
      </c>
      <c r="V71" s="1" t="s">
        <v>170</v>
      </c>
      <c r="W71" s="1" t="s">
        <v>121</v>
      </c>
      <c r="X71" s="1" t="s">
        <v>27</v>
      </c>
      <c r="Y71" s="1" t="s">
        <v>25</v>
      </c>
      <c r="Z71" s="1" t="s">
        <v>171</v>
      </c>
    </row>
    <row r="72" spans="1:26" x14ac:dyDescent="0.3">
      <c r="A72" s="1" t="s">
        <v>35</v>
      </c>
      <c r="B72" s="1" t="s">
        <v>36</v>
      </c>
      <c r="C72" s="1" t="s">
        <v>28</v>
      </c>
      <c r="D72" s="1" t="s">
        <v>504</v>
      </c>
      <c r="E72" s="1">
        <v>39307294</v>
      </c>
      <c r="F72" s="1" t="s">
        <v>67</v>
      </c>
      <c r="G72" s="1" t="s">
        <v>68</v>
      </c>
      <c r="H72" s="1">
        <v>9800</v>
      </c>
      <c r="I72">
        <f t="shared" ca="1" si="1"/>
        <v>5058232</v>
      </c>
      <c r="J72" s="1" t="s">
        <v>474</v>
      </c>
      <c r="K72" s="1" t="s">
        <v>37</v>
      </c>
      <c r="L72" s="1">
        <v>1250</v>
      </c>
      <c r="M72" s="1">
        <v>576.49593300000004</v>
      </c>
      <c r="N72" s="1">
        <v>1152.9918660000001</v>
      </c>
      <c r="O72" s="1">
        <v>0.5</v>
      </c>
      <c r="P72" s="1">
        <v>1152.9918660000001</v>
      </c>
      <c r="Q72" s="1">
        <v>1250</v>
      </c>
      <c r="R72" s="1">
        <v>576.49593300000004</v>
      </c>
      <c r="S72" s="1">
        <v>1152.9918660000001</v>
      </c>
      <c r="T72" s="1">
        <v>80439</v>
      </c>
      <c r="U72" s="1">
        <v>195</v>
      </c>
      <c r="V72" s="1" t="s">
        <v>117</v>
      </c>
      <c r="W72" s="1" t="s">
        <v>118</v>
      </c>
      <c r="X72" s="1" t="s">
        <v>27</v>
      </c>
      <c r="Y72" s="1" t="s">
        <v>25</v>
      </c>
      <c r="Z72" s="1" t="s">
        <v>119</v>
      </c>
    </row>
    <row r="73" spans="1:26" hidden="1" x14ac:dyDescent="0.3">
      <c r="A73" s="1" t="s">
        <v>35</v>
      </c>
      <c r="B73" s="1" t="s">
        <v>36</v>
      </c>
      <c r="C73" s="1" t="s">
        <v>28</v>
      </c>
      <c r="D73" s="1" t="s">
        <v>387</v>
      </c>
      <c r="E73" s="1">
        <v>52679214</v>
      </c>
      <c r="F73" s="1" t="s">
        <v>87</v>
      </c>
      <c r="G73" s="1" t="s">
        <v>88</v>
      </c>
      <c r="H73" s="1">
        <v>9990</v>
      </c>
      <c r="I73">
        <f t="shared" ca="1" si="1"/>
        <v>170578</v>
      </c>
      <c r="J73" s="1" t="s">
        <v>475</v>
      </c>
      <c r="K73" s="1" t="s">
        <v>38</v>
      </c>
      <c r="L73" s="1">
        <v>1250</v>
      </c>
      <c r="M73" s="1">
        <v>622.76</v>
      </c>
      <c r="N73" s="1">
        <v>1245.52</v>
      </c>
      <c r="O73" s="1">
        <v>0.5</v>
      </c>
      <c r="P73" s="1">
        <v>1245.52</v>
      </c>
      <c r="Q73" s="1">
        <v>1250</v>
      </c>
      <c r="R73" s="1">
        <v>622.76</v>
      </c>
      <c r="S73" s="1">
        <v>1245.52</v>
      </c>
      <c r="T73" s="1">
        <v>21627</v>
      </c>
      <c r="U73" s="1">
        <v>487</v>
      </c>
      <c r="V73" s="1" t="s">
        <v>197</v>
      </c>
      <c r="W73" s="1" t="s">
        <v>85</v>
      </c>
      <c r="X73" s="1" t="s">
        <v>27</v>
      </c>
      <c r="Y73" s="1" t="s">
        <v>25</v>
      </c>
      <c r="Z73" s="1" t="s">
        <v>309</v>
      </c>
    </row>
    <row r="74" spans="1:26" hidden="1" x14ac:dyDescent="0.3">
      <c r="A74" s="1" t="s">
        <v>35</v>
      </c>
      <c r="B74" s="1" t="s">
        <v>36</v>
      </c>
      <c r="C74" s="1" t="s">
        <v>28</v>
      </c>
      <c r="D74" s="1" t="s">
        <v>387</v>
      </c>
      <c r="E74" s="1">
        <v>52679214</v>
      </c>
      <c r="F74" s="1" t="s">
        <v>87</v>
      </c>
      <c r="G74" s="1" t="s">
        <v>88</v>
      </c>
      <c r="H74" s="1">
        <v>9990</v>
      </c>
      <c r="I74">
        <f t="shared" ca="1" si="1"/>
        <v>6124618</v>
      </c>
      <c r="J74" s="1" t="s">
        <v>476</v>
      </c>
      <c r="K74" s="1" t="s">
        <v>38</v>
      </c>
      <c r="L74" s="1">
        <v>1250</v>
      </c>
      <c r="M74" s="1">
        <v>625</v>
      </c>
      <c r="N74" s="1">
        <v>1250</v>
      </c>
      <c r="O74" s="1">
        <v>0.5</v>
      </c>
      <c r="P74" s="1">
        <v>1250</v>
      </c>
      <c r="Q74" s="1">
        <v>1250</v>
      </c>
      <c r="R74" s="1">
        <v>625</v>
      </c>
      <c r="S74" s="1">
        <v>1250</v>
      </c>
      <c r="T74" s="1">
        <v>23024</v>
      </c>
      <c r="U74" s="1">
        <v>526</v>
      </c>
      <c r="V74" s="1" t="s">
        <v>310</v>
      </c>
      <c r="W74" s="1" t="s">
        <v>311</v>
      </c>
      <c r="X74" s="1" t="s">
        <v>27</v>
      </c>
      <c r="Y74" s="1" t="s">
        <v>25</v>
      </c>
      <c r="Z74" s="1" t="s">
        <v>312</v>
      </c>
    </row>
    <row r="75" spans="1:26" hidden="1" x14ac:dyDescent="0.3">
      <c r="A75" s="1" t="s">
        <v>35</v>
      </c>
      <c r="B75" s="1" t="s">
        <v>36</v>
      </c>
      <c r="C75" s="1" t="s">
        <v>28</v>
      </c>
      <c r="D75" s="1" t="s">
        <v>392</v>
      </c>
      <c r="E75" s="1">
        <v>32013902</v>
      </c>
      <c r="F75" s="1" t="s">
        <v>55</v>
      </c>
      <c r="G75" s="1" t="s">
        <v>56</v>
      </c>
      <c r="H75" s="1">
        <v>9690</v>
      </c>
      <c r="I75">
        <f t="shared" ca="1" si="1"/>
        <v>5216880</v>
      </c>
      <c r="J75" s="1" t="s">
        <v>477</v>
      </c>
      <c r="K75" s="1" t="s">
        <v>38</v>
      </c>
      <c r="L75" s="1">
        <v>1250</v>
      </c>
      <c r="M75" s="1">
        <v>625</v>
      </c>
      <c r="N75" s="1">
        <v>1250</v>
      </c>
      <c r="O75" s="1">
        <v>0.5</v>
      </c>
      <c r="P75" s="1">
        <v>1250</v>
      </c>
      <c r="Q75" s="1">
        <v>1250</v>
      </c>
      <c r="R75" s="1">
        <v>625</v>
      </c>
      <c r="S75" s="1">
        <v>1250</v>
      </c>
      <c r="T75" s="1">
        <v>23355</v>
      </c>
      <c r="U75" s="1">
        <v>266</v>
      </c>
      <c r="V75" s="1" t="s">
        <v>313</v>
      </c>
      <c r="W75" s="1" t="s">
        <v>297</v>
      </c>
      <c r="X75" s="1" t="s">
        <v>27</v>
      </c>
      <c r="Y75" s="1" t="s">
        <v>25</v>
      </c>
      <c r="Z75" s="1" t="s">
        <v>314</v>
      </c>
    </row>
    <row r="76" spans="1:26" hidden="1" x14ac:dyDescent="0.3">
      <c r="A76" s="1" t="s">
        <v>35</v>
      </c>
      <c r="B76" s="1" t="s">
        <v>36</v>
      </c>
      <c r="C76" s="1" t="s">
        <v>28</v>
      </c>
      <c r="D76" s="1" t="s">
        <v>392</v>
      </c>
      <c r="E76" s="1">
        <v>32013902</v>
      </c>
      <c r="F76" s="1" t="s">
        <v>55</v>
      </c>
      <c r="G76" s="1" t="s">
        <v>56</v>
      </c>
      <c r="H76" s="1">
        <v>9690</v>
      </c>
      <c r="I76">
        <f t="shared" ca="1" si="1"/>
        <v>6179605</v>
      </c>
      <c r="J76" s="1" t="s">
        <v>478</v>
      </c>
      <c r="K76" s="1" t="s">
        <v>38</v>
      </c>
      <c r="L76" s="1">
        <v>1250</v>
      </c>
      <c r="M76" s="1">
        <v>625</v>
      </c>
      <c r="N76" s="1">
        <v>1250</v>
      </c>
      <c r="O76" s="1">
        <v>0.5</v>
      </c>
      <c r="P76" s="1">
        <v>1250</v>
      </c>
      <c r="Q76" s="1">
        <v>1250</v>
      </c>
      <c r="R76" s="1">
        <v>625</v>
      </c>
      <c r="S76" s="1">
        <v>1250</v>
      </c>
      <c r="T76" s="1">
        <v>24799</v>
      </c>
      <c r="U76" s="1">
        <v>206</v>
      </c>
      <c r="V76" s="1" t="s">
        <v>315</v>
      </c>
      <c r="W76" s="1" t="s">
        <v>316</v>
      </c>
      <c r="X76" s="1" t="s">
        <v>27</v>
      </c>
      <c r="Y76" s="1" t="s">
        <v>25</v>
      </c>
      <c r="Z76" s="1" t="s">
        <v>317</v>
      </c>
    </row>
    <row r="77" spans="1:26" hidden="1" x14ac:dyDescent="0.3">
      <c r="A77" s="1" t="s">
        <v>35</v>
      </c>
      <c r="B77" s="1" t="s">
        <v>36</v>
      </c>
      <c r="C77" s="1" t="s">
        <v>28</v>
      </c>
      <c r="D77" s="1" t="s">
        <v>392</v>
      </c>
      <c r="E77" s="1">
        <v>32013902</v>
      </c>
      <c r="F77" s="1" t="s">
        <v>55</v>
      </c>
      <c r="G77" s="1" t="s">
        <v>56</v>
      </c>
      <c r="H77" s="1">
        <v>9690</v>
      </c>
      <c r="I77">
        <f t="shared" ca="1" si="1"/>
        <v>9875224</v>
      </c>
      <c r="J77" s="1" t="s">
        <v>479</v>
      </c>
      <c r="K77" s="1" t="s">
        <v>38</v>
      </c>
      <c r="L77" s="1">
        <v>1250</v>
      </c>
      <c r="M77" s="1">
        <v>625</v>
      </c>
      <c r="N77" s="1">
        <v>1250</v>
      </c>
      <c r="O77" s="1">
        <v>0.5</v>
      </c>
      <c r="P77" s="1">
        <v>1250</v>
      </c>
      <c r="Q77" s="1">
        <v>1250</v>
      </c>
      <c r="R77" s="1">
        <v>625</v>
      </c>
      <c r="S77" s="1">
        <v>1250</v>
      </c>
      <c r="T77" s="1">
        <v>26669</v>
      </c>
      <c r="U77" s="1">
        <v>185</v>
      </c>
      <c r="V77" s="1" t="s">
        <v>318</v>
      </c>
      <c r="W77" s="1" t="s">
        <v>83</v>
      </c>
      <c r="X77" s="1" t="s">
        <v>27</v>
      </c>
      <c r="Y77" s="1" t="s">
        <v>25</v>
      </c>
      <c r="Z77" s="1" t="s">
        <v>319</v>
      </c>
    </row>
    <row r="78" spans="1:26" hidden="1" x14ac:dyDescent="0.3">
      <c r="A78" s="1" t="s">
        <v>35</v>
      </c>
      <c r="B78" s="1" t="s">
        <v>36</v>
      </c>
      <c r="C78" s="1" t="s">
        <v>28</v>
      </c>
      <c r="D78" s="1" t="s">
        <v>372</v>
      </c>
      <c r="E78" s="1">
        <v>16051179</v>
      </c>
      <c r="F78" s="1" t="s">
        <v>109</v>
      </c>
      <c r="G78" s="1" t="s">
        <v>110</v>
      </c>
      <c r="H78" s="1">
        <v>9440</v>
      </c>
      <c r="I78">
        <f t="shared" ca="1" si="1"/>
        <v>6598473</v>
      </c>
      <c r="J78" s="1" t="s">
        <v>480</v>
      </c>
      <c r="K78" s="1" t="s">
        <v>38</v>
      </c>
      <c r="L78" s="1">
        <v>1250</v>
      </c>
      <c r="M78" s="1">
        <v>625</v>
      </c>
      <c r="N78" s="1">
        <v>1250</v>
      </c>
      <c r="O78" s="1">
        <v>0.5</v>
      </c>
      <c r="P78" s="1">
        <v>1250</v>
      </c>
      <c r="Q78" s="1">
        <v>1250</v>
      </c>
      <c r="R78" s="1">
        <v>625</v>
      </c>
      <c r="S78" s="1">
        <v>1250</v>
      </c>
      <c r="T78" s="1">
        <v>37451</v>
      </c>
      <c r="U78" s="1">
        <v>275</v>
      </c>
      <c r="V78" s="1" t="s">
        <v>190</v>
      </c>
      <c r="W78" s="1" t="s">
        <v>188</v>
      </c>
      <c r="X78" s="1" t="s">
        <v>27</v>
      </c>
      <c r="Y78" s="1" t="s">
        <v>25</v>
      </c>
      <c r="Z78" s="1" t="s">
        <v>191</v>
      </c>
    </row>
    <row r="79" spans="1:26" x14ac:dyDescent="0.3">
      <c r="A79" s="1" t="s">
        <v>35</v>
      </c>
      <c r="B79" s="1" t="s">
        <v>36</v>
      </c>
      <c r="C79" s="1" t="s">
        <v>28</v>
      </c>
      <c r="D79" s="1" t="s">
        <v>501</v>
      </c>
      <c r="E79" s="1">
        <v>16051179</v>
      </c>
      <c r="F79" s="1" t="s">
        <v>109</v>
      </c>
      <c r="G79" s="1" t="s">
        <v>110</v>
      </c>
      <c r="H79" s="1">
        <v>9440</v>
      </c>
      <c r="I79">
        <f t="shared" ca="1" si="1"/>
        <v>4492512</v>
      </c>
      <c r="J79" s="1" t="s">
        <v>481</v>
      </c>
      <c r="K79" s="1" t="s">
        <v>37</v>
      </c>
      <c r="L79" s="1">
        <v>1250</v>
      </c>
      <c r="M79" s="1">
        <v>625.00063</v>
      </c>
      <c r="N79" s="1">
        <v>1250.00126</v>
      </c>
      <c r="O79" s="1">
        <v>0.5</v>
      </c>
      <c r="P79" s="1">
        <v>1250.00126</v>
      </c>
      <c r="Q79" s="1">
        <v>1250</v>
      </c>
      <c r="R79" s="1">
        <v>625.00063</v>
      </c>
      <c r="S79" s="1">
        <v>1250.00126</v>
      </c>
      <c r="T79" s="1">
        <v>83338</v>
      </c>
      <c r="U79" s="1">
        <v>197</v>
      </c>
      <c r="V79" s="1" t="s">
        <v>187</v>
      </c>
      <c r="W79" s="1" t="s">
        <v>188</v>
      </c>
      <c r="X79" s="1" t="s">
        <v>27</v>
      </c>
      <c r="Y79" s="1" t="s">
        <v>25</v>
      </c>
      <c r="Z79" s="1" t="s">
        <v>189</v>
      </c>
    </row>
    <row r="80" spans="1:26" x14ac:dyDescent="0.3">
      <c r="A80" s="1" t="s">
        <v>35</v>
      </c>
      <c r="B80" s="1" t="s">
        <v>36</v>
      </c>
      <c r="C80" s="1" t="s">
        <v>28</v>
      </c>
      <c r="D80" s="1" t="s">
        <v>525</v>
      </c>
      <c r="E80" s="1">
        <v>26077702</v>
      </c>
      <c r="F80" s="1" t="s">
        <v>60</v>
      </c>
      <c r="G80" s="1" t="s">
        <v>61</v>
      </c>
      <c r="H80" s="1">
        <v>8920</v>
      </c>
      <c r="I80">
        <f t="shared" ca="1" si="1"/>
        <v>9388505</v>
      </c>
      <c r="J80" s="1" t="s">
        <v>482</v>
      </c>
      <c r="K80" s="1" t="s">
        <v>37</v>
      </c>
      <c r="L80" s="1">
        <v>2000</v>
      </c>
      <c r="M80" s="1">
        <v>666.46270600000003</v>
      </c>
      <c r="N80" s="1">
        <v>1332.9254120000001</v>
      </c>
      <c r="O80" s="1">
        <v>0.5</v>
      </c>
      <c r="P80" s="1">
        <v>1332.9254120000001</v>
      </c>
      <c r="Q80" s="1">
        <v>2000</v>
      </c>
      <c r="R80" s="1">
        <v>666.46270600000003</v>
      </c>
      <c r="S80" s="1">
        <v>1332.9254120000001</v>
      </c>
      <c r="T80" s="1">
        <v>35211</v>
      </c>
      <c r="U80" s="1">
        <v>134</v>
      </c>
      <c r="V80" s="1" t="s">
        <v>117</v>
      </c>
      <c r="W80" s="1" t="s">
        <v>121</v>
      </c>
      <c r="X80" s="1" t="s">
        <v>27</v>
      </c>
      <c r="Y80" s="1" t="s">
        <v>25</v>
      </c>
      <c r="Z80" s="1" t="s">
        <v>132</v>
      </c>
    </row>
    <row r="81" spans="1:26" hidden="1" x14ac:dyDescent="0.3">
      <c r="A81" s="1" t="s">
        <v>35</v>
      </c>
      <c r="B81" s="1" t="s">
        <v>36</v>
      </c>
      <c r="C81" s="1" t="s">
        <v>28</v>
      </c>
      <c r="D81" s="1" t="s">
        <v>390</v>
      </c>
      <c r="E81" s="1">
        <v>26077702</v>
      </c>
      <c r="F81" s="1" t="s">
        <v>60</v>
      </c>
      <c r="G81" s="1" t="s">
        <v>61</v>
      </c>
      <c r="H81" s="1">
        <v>8920</v>
      </c>
      <c r="I81">
        <f t="shared" ca="1" si="1"/>
        <v>4777766</v>
      </c>
      <c r="J81" s="1" t="s">
        <v>483</v>
      </c>
      <c r="K81" s="1" t="s">
        <v>38</v>
      </c>
      <c r="L81" s="1">
        <v>2000</v>
      </c>
      <c r="M81" s="1">
        <v>692.56</v>
      </c>
      <c r="N81" s="1">
        <v>1385.12</v>
      </c>
      <c r="O81" s="1">
        <v>0.5</v>
      </c>
      <c r="P81" s="1">
        <v>1385.12</v>
      </c>
      <c r="Q81" s="1">
        <v>2000</v>
      </c>
      <c r="R81" s="1">
        <v>692.56</v>
      </c>
      <c r="S81" s="1">
        <v>1385.12</v>
      </c>
      <c r="T81" s="1">
        <v>32891</v>
      </c>
      <c r="U81" s="1">
        <v>586</v>
      </c>
      <c r="V81" s="1" t="s">
        <v>130</v>
      </c>
      <c r="W81" s="1" t="s">
        <v>121</v>
      </c>
      <c r="X81" s="1" t="s">
        <v>27</v>
      </c>
      <c r="Y81" s="1" t="s">
        <v>25</v>
      </c>
      <c r="Z81" s="1" t="s">
        <v>131</v>
      </c>
    </row>
    <row r="82" spans="1:26" x14ac:dyDescent="0.3">
      <c r="A82" s="1" t="s">
        <v>35</v>
      </c>
      <c r="B82" s="1" t="s">
        <v>36</v>
      </c>
      <c r="C82" s="1" t="s">
        <v>28</v>
      </c>
      <c r="D82" s="1" t="s">
        <v>531</v>
      </c>
      <c r="E82" s="1">
        <v>31515629</v>
      </c>
      <c r="F82" s="1" t="s">
        <v>65</v>
      </c>
      <c r="G82" s="1" t="s">
        <v>66</v>
      </c>
      <c r="H82" s="1">
        <v>9600</v>
      </c>
      <c r="I82">
        <f t="shared" ca="1" si="1"/>
        <v>9999646</v>
      </c>
      <c r="J82" s="1" t="s">
        <v>484</v>
      </c>
      <c r="K82" s="1" t="s">
        <v>37</v>
      </c>
      <c r="L82" s="1">
        <v>4000</v>
      </c>
      <c r="M82" s="1">
        <v>727.82006999999999</v>
      </c>
      <c r="N82" s="1">
        <v>1455.64014</v>
      </c>
      <c r="O82" s="1">
        <v>0.5</v>
      </c>
      <c r="P82" s="1">
        <v>1455.64014</v>
      </c>
      <c r="Q82" s="1">
        <v>4000</v>
      </c>
      <c r="R82" s="1">
        <v>727.82006999999999</v>
      </c>
      <c r="S82" s="1">
        <v>1455.64014</v>
      </c>
      <c r="T82" s="1">
        <v>87662</v>
      </c>
      <c r="U82" s="1">
        <v>193</v>
      </c>
      <c r="V82" s="1" t="s">
        <v>143</v>
      </c>
      <c r="W82" s="1" t="s">
        <v>121</v>
      </c>
      <c r="X82" s="1" t="s">
        <v>27</v>
      </c>
      <c r="Y82" s="1" t="s">
        <v>25</v>
      </c>
      <c r="Z82" s="1" t="s">
        <v>160</v>
      </c>
    </row>
    <row r="83" spans="1:26" hidden="1" x14ac:dyDescent="0.3">
      <c r="A83" s="1" t="s">
        <v>35</v>
      </c>
      <c r="B83" s="1" t="s">
        <v>36</v>
      </c>
      <c r="C83" s="1" t="s">
        <v>28</v>
      </c>
      <c r="D83" s="1" t="s">
        <v>380</v>
      </c>
      <c r="E83" s="1">
        <v>20994681</v>
      </c>
      <c r="F83" s="1" t="s">
        <v>242</v>
      </c>
      <c r="G83" s="1" t="s">
        <v>243</v>
      </c>
      <c r="H83" s="1">
        <v>7830</v>
      </c>
      <c r="I83">
        <f t="shared" ca="1" si="1"/>
        <v>3526505</v>
      </c>
      <c r="J83" s="1" t="s">
        <v>485</v>
      </c>
      <c r="K83" s="1" t="s">
        <v>38</v>
      </c>
      <c r="L83" s="1">
        <v>1500</v>
      </c>
      <c r="M83" s="1">
        <v>742.23</v>
      </c>
      <c r="N83" s="1">
        <v>1484.46</v>
      </c>
      <c r="O83" s="1">
        <v>0.5</v>
      </c>
      <c r="P83" s="1">
        <v>1484.46</v>
      </c>
      <c r="Q83" s="1">
        <v>1500</v>
      </c>
      <c r="R83" s="1">
        <v>742.23</v>
      </c>
      <c r="S83" s="1">
        <v>1484.46</v>
      </c>
      <c r="T83" s="1">
        <v>29444</v>
      </c>
      <c r="U83" s="1">
        <v>394</v>
      </c>
      <c r="V83" s="1" t="s">
        <v>320</v>
      </c>
      <c r="W83" s="1" t="s">
        <v>85</v>
      </c>
      <c r="X83" s="1" t="s">
        <v>27</v>
      </c>
      <c r="Y83" s="1" t="s">
        <v>25</v>
      </c>
      <c r="Z83" s="1" t="s">
        <v>321</v>
      </c>
    </row>
    <row r="84" spans="1:26" hidden="1" x14ac:dyDescent="0.3">
      <c r="A84" s="1" t="s">
        <v>35</v>
      </c>
      <c r="B84" s="1" t="s">
        <v>36</v>
      </c>
      <c r="C84" s="1" t="s">
        <v>28</v>
      </c>
      <c r="D84" s="1" t="s">
        <v>400</v>
      </c>
      <c r="E84" s="1">
        <v>39400197</v>
      </c>
      <c r="F84" s="1" t="s">
        <v>322</v>
      </c>
      <c r="G84" s="1" t="s">
        <v>66</v>
      </c>
      <c r="H84" s="1">
        <v>9480</v>
      </c>
      <c r="I84">
        <f t="shared" ca="1" si="1"/>
        <v>1627427</v>
      </c>
      <c r="J84" s="1" t="s">
        <v>486</v>
      </c>
      <c r="K84" s="1" t="s">
        <v>38</v>
      </c>
      <c r="L84" s="1">
        <v>1575</v>
      </c>
      <c r="M84" s="1">
        <v>787.5</v>
      </c>
      <c r="N84" s="1">
        <v>1575</v>
      </c>
      <c r="O84" s="1">
        <v>0.5</v>
      </c>
      <c r="P84" s="1">
        <v>1575</v>
      </c>
      <c r="Q84" s="1">
        <v>1575</v>
      </c>
      <c r="R84" s="1">
        <v>787.5</v>
      </c>
      <c r="S84" s="1">
        <v>1575</v>
      </c>
      <c r="T84" s="1">
        <v>32119</v>
      </c>
      <c r="U84" s="1">
        <v>206</v>
      </c>
      <c r="V84" s="1" t="s">
        <v>323</v>
      </c>
      <c r="W84" s="1" t="s">
        <v>85</v>
      </c>
      <c r="X84" s="1" t="s">
        <v>27</v>
      </c>
      <c r="Y84" s="1" t="s">
        <v>25</v>
      </c>
      <c r="Z84" s="1" t="s">
        <v>324</v>
      </c>
    </row>
    <row r="85" spans="1:26" x14ac:dyDescent="0.3">
      <c r="A85" s="1" t="s">
        <v>35</v>
      </c>
      <c r="B85" s="1" t="s">
        <v>36</v>
      </c>
      <c r="C85" s="1" t="s">
        <v>28</v>
      </c>
      <c r="D85" s="1" t="s">
        <v>532</v>
      </c>
      <c r="E85" s="1">
        <v>39400197</v>
      </c>
      <c r="F85" s="1" t="s">
        <v>322</v>
      </c>
      <c r="G85" s="1" t="s">
        <v>66</v>
      </c>
      <c r="H85" s="1">
        <v>9480</v>
      </c>
      <c r="I85">
        <f t="shared" ca="1" si="1"/>
        <v>4206682</v>
      </c>
      <c r="J85" s="1" t="s">
        <v>487</v>
      </c>
      <c r="K85" s="1" t="s">
        <v>37</v>
      </c>
      <c r="L85" s="1">
        <v>1575</v>
      </c>
      <c r="M85" s="1">
        <v>787.52251899999999</v>
      </c>
      <c r="N85" s="1">
        <v>1575.045038</v>
      </c>
      <c r="O85" s="1">
        <v>0.5</v>
      </c>
      <c r="P85" s="1">
        <v>1575.045038</v>
      </c>
      <c r="Q85" s="1">
        <v>1575</v>
      </c>
      <c r="R85" s="1">
        <v>787.52251899999999</v>
      </c>
      <c r="S85" s="1">
        <v>1575.045038</v>
      </c>
      <c r="T85" s="1">
        <v>80033</v>
      </c>
      <c r="U85" s="1">
        <v>184</v>
      </c>
      <c r="V85" s="1" t="s">
        <v>292</v>
      </c>
      <c r="W85" s="1" t="s">
        <v>85</v>
      </c>
      <c r="X85" s="1" t="s">
        <v>27</v>
      </c>
      <c r="Y85" s="1" t="s">
        <v>25</v>
      </c>
      <c r="Z85" s="1" t="s">
        <v>325</v>
      </c>
    </row>
    <row r="86" spans="1:26" x14ac:dyDescent="0.3">
      <c r="A86" s="1" t="s">
        <v>35</v>
      </c>
      <c r="B86" s="1" t="s">
        <v>36</v>
      </c>
      <c r="C86" s="1" t="s">
        <v>28</v>
      </c>
      <c r="D86" s="1" t="s">
        <v>522</v>
      </c>
      <c r="E86" s="1">
        <v>29553491</v>
      </c>
      <c r="F86" s="1" t="s">
        <v>80</v>
      </c>
      <c r="G86" s="1" t="s">
        <v>81</v>
      </c>
      <c r="H86" s="1">
        <v>9690</v>
      </c>
      <c r="I86">
        <f t="shared" ca="1" si="1"/>
        <v>1395260</v>
      </c>
      <c r="J86" s="1" t="s">
        <v>488</v>
      </c>
      <c r="K86" s="1" t="s">
        <v>37</v>
      </c>
      <c r="L86" s="1">
        <v>6000</v>
      </c>
      <c r="M86" s="1">
        <v>823.10673499999996</v>
      </c>
      <c r="N86" s="1">
        <v>1646.2134699999999</v>
      </c>
      <c r="O86" s="1">
        <v>0.5</v>
      </c>
      <c r="P86" s="1">
        <v>1646.2134699999999</v>
      </c>
      <c r="Q86" s="1">
        <v>6000</v>
      </c>
      <c r="R86" s="1">
        <v>823.10673499999996</v>
      </c>
      <c r="S86" s="1">
        <v>1646.2134699999999</v>
      </c>
      <c r="T86" s="1">
        <v>90798</v>
      </c>
      <c r="U86" s="1">
        <v>259</v>
      </c>
      <c r="V86" s="1" t="s">
        <v>79</v>
      </c>
      <c r="W86" s="1" t="s">
        <v>85</v>
      </c>
      <c r="X86" s="1" t="s">
        <v>27</v>
      </c>
      <c r="Y86" s="1" t="s">
        <v>25</v>
      </c>
      <c r="Z86" s="1" t="s">
        <v>86</v>
      </c>
    </row>
    <row r="87" spans="1:26" x14ac:dyDescent="0.3">
      <c r="A87" s="1" t="s">
        <v>35</v>
      </c>
      <c r="B87" s="1" t="s">
        <v>36</v>
      </c>
      <c r="C87" s="1" t="s">
        <v>28</v>
      </c>
      <c r="D87" s="1" t="s">
        <v>512</v>
      </c>
      <c r="E87" s="1">
        <v>36242663</v>
      </c>
      <c r="F87" s="1" t="s">
        <v>102</v>
      </c>
      <c r="G87" s="1" t="s">
        <v>103</v>
      </c>
      <c r="H87" s="1">
        <v>7760</v>
      </c>
      <c r="I87">
        <f t="shared" ca="1" si="1"/>
        <v>1852522</v>
      </c>
      <c r="J87" s="1" t="s">
        <v>489</v>
      </c>
      <c r="K87" s="1" t="s">
        <v>37</v>
      </c>
      <c r="L87" s="1">
        <v>2000</v>
      </c>
      <c r="M87" s="1">
        <v>928.61168899999996</v>
      </c>
      <c r="N87" s="1">
        <v>1857.2233779999999</v>
      </c>
      <c r="O87" s="1">
        <v>0.5</v>
      </c>
      <c r="P87" s="1">
        <v>1857.2233779999999</v>
      </c>
      <c r="Q87" s="1">
        <v>2000</v>
      </c>
      <c r="R87" s="1">
        <v>928.61168899999996</v>
      </c>
      <c r="S87" s="1">
        <v>1857.2233779999999</v>
      </c>
      <c r="T87" s="1">
        <v>106845</v>
      </c>
      <c r="U87" s="1">
        <v>273</v>
      </c>
      <c r="V87" s="1" t="s">
        <v>123</v>
      </c>
      <c r="W87" s="1" t="s">
        <v>124</v>
      </c>
      <c r="X87" s="1" t="s">
        <v>27</v>
      </c>
      <c r="Y87" s="1" t="s">
        <v>25</v>
      </c>
      <c r="Z87" s="1" t="s">
        <v>125</v>
      </c>
    </row>
    <row r="88" spans="1:26" hidden="1" x14ac:dyDescent="0.3">
      <c r="A88" s="1" t="s">
        <v>35</v>
      </c>
      <c r="B88" s="1" t="s">
        <v>36</v>
      </c>
      <c r="C88" s="1" t="s">
        <v>28</v>
      </c>
      <c r="D88" s="1" t="s">
        <v>388</v>
      </c>
      <c r="E88" s="1">
        <v>29553491</v>
      </c>
      <c r="F88" s="1" t="s">
        <v>80</v>
      </c>
      <c r="G88" s="1" t="s">
        <v>81</v>
      </c>
      <c r="H88" s="1">
        <v>9690</v>
      </c>
      <c r="I88">
        <f t="shared" ca="1" si="1"/>
        <v>6933272</v>
      </c>
      <c r="J88" s="1" t="s">
        <v>490</v>
      </c>
      <c r="K88" s="1" t="s">
        <v>38</v>
      </c>
      <c r="L88" s="1">
        <v>8000</v>
      </c>
      <c r="M88" s="1">
        <v>966.65</v>
      </c>
      <c r="N88" s="1">
        <v>1933.3</v>
      </c>
      <c r="O88" s="1">
        <v>0.5</v>
      </c>
      <c r="P88" s="1">
        <v>1933.3</v>
      </c>
      <c r="Q88" s="1">
        <v>8000</v>
      </c>
      <c r="R88" s="1">
        <v>966.65</v>
      </c>
      <c r="S88" s="1">
        <v>1933.3</v>
      </c>
      <c r="T88" s="1">
        <v>72309</v>
      </c>
      <c r="U88" s="1">
        <v>288</v>
      </c>
      <c r="V88" s="1" t="s">
        <v>82</v>
      </c>
      <c r="W88" s="1" t="s">
        <v>83</v>
      </c>
      <c r="X88" s="1" t="s">
        <v>27</v>
      </c>
      <c r="Y88" s="1" t="s">
        <v>25</v>
      </c>
      <c r="Z88" s="1" t="s">
        <v>84</v>
      </c>
    </row>
    <row r="89" spans="1:26" hidden="1" x14ac:dyDescent="0.3">
      <c r="A89" s="1" t="s">
        <v>35</v>
      </c>
      <c r="B89" s="1" t="s">
        <v>36</v>
      </c>
      <c r="C89" s="1" t="s">
        <v>28</v>
      </c>
      <c r="D89" s="1" t="s">
        <v>399</v>
      </c>
      <c r="E89" s="1">
        <v>31515629</v>
      </c>
      <c r="F89" s="1" t="s">
        <v>65</v>
      </c>
      <c r="G89" s="1" t="s">
        <v>66</v>
      </c>
      <c r="H89" s="1">
        <v>9600</v>
      </c>
      <c r="I89">
        <f t="shared" ca="1" si="1"/>
        <v>4028594</v>
      </c>
      <c r="J89" s="1" t="s">
        <v>491</v>
      </c>
      <c r="K89" s="1" t="s">
        <v>38</v>
      </c>
      <c r="L89" s="1">
        <v>2000</v>
      </c>
      <c r="M89" s="1">
        <v>998.42</v>
      </c>
      <c r="N89" s="1">
        <v>1996.84</v>
      </c>
      <c r="O89" s="1">
        <v>0.5</v>
      </c>
      <c r="P89" s="1">
        <v>1996.84</v>
      </c>
      <c r="Q89" s="1">
        <v>2000</v>
      </c>
      <c r="R89" s="1">
        <v>998.42</v>
      </c>
      <c r="S89" s="1">
        <v>1996.84</v>
      </c>
      <c r="T89" s="1">
        <v>46177</v>
      </c>
      <c r="U89" s="1">
        <v>373</v>
      </c>
      <c r="V89" s="1" t="s">
        <v>326</v>
      </c>
      <c r="W89" s="1" t="s">
        <v>85</v>
      </c>
      <c r="X89" s="1" t="s">
        <v>27</v>
      </c>
      <c r="Y89" s="1" t="s">
        <v>25</v>
      </c>
      <c r="Z89" s="1" t="s">
        <v>327</v>
      </c>
    </row>
    <row r="90" spans="1:26" x14ac:dyDescent="0.3">
      <c r="A90" s="1" t="s">
        <v>35</v>
      </c>
      <c r="B90" s="1" t="s">
        <v>36</v>
      </c>
      <c r="C90" s="1" t="s">
        <v>28</v>
      </c>
      <c r="D90" s="1" t="s">
        <v>512</v>
      </c>
      <c r="E90" s="1">
        <v>36242663</v>
      </c>
      <c r="F90" s="1" t="s">
        <v>102</v>
      </c>
      <c r="G90" s="1" t="s">
        <v>103</v>
      </c>
      <c r="H90" s="1">
        <v>7760</v>
      </c>
      <c r="I90">
        <f t="shared" ca="1" si="1"/>
        <v>3906423</v>
      </c>
      <c r="J90" s="1" t="s">
        <v>492</v>
      </c>
      <c r="K90" s="1" t="s">
        <v>37</v>
      </c>
      <c r="L90" s="1">
        <v>2000</v>
      </c>
      <c r="M90" s="1">
        <v>1000.007928</v>
      </c>
      <c r="N90" s="1">
        <v>2000.015856</v>
      </c>
      <c r="O90" s="1">
        <v>0.5</v>
      </c>
      <c r="P90" s="1">
        <v>2000.015856</v>
      </c>
      <c r="Q90" s="1">
        <v>2000</v>
      </c>
      <c r="R90" s="1">
        <v>1000.007928</v>
      </c>
      <c r="S90" s="1">
        <v>2000.015856</v>
      </c>
      <c r="T90" s="1">
        <v>97224</v>
      </c>
      <c r="U90" s="1">
        <v>212</v>
      </c>
      <c r="V90" s="1" t="s">
        <v>307</v>
      </c>
      <c r="W90" s="1" t="s">
        <v>147</v>
      </c>
      <c r="X90" s="1" t="s">
        <v>27</v>
      </c>
      <c r="Y90" s="1" t="s">
        <v>25</v>
      </c>
      <c r="Z90" s="1" t="s">
        <v>328</v>
      </c>
    </row>
    <row r="91" spans="1:26" x14ac:dyDescent="0.3">
      <c r="A91" s="1" t="s">
        <v>35</v>
      </c>
      <c r="B91" s="1" t="s">
        <v>36</v>
      </c>
      <c r="C91" s="1" t="s">
        <v>28</v>
      </c>
      <c r="D91" s="1" t="s">
        <v>531</v>
      </c>
      <c r="E91" s="1">
        <v>31515629</v>
      </c>
      <c r="F91" s="1" t="s">
        <v>65</v>
      </c>
      <c r="G91" s="1" t="s">
        <v>66</v>
      </c>
      <c r="H91" s="1">
        <v>9600</v>
      </c>
      <c r="I91">
        <f t="shared" ca="1" si="1"/>
        <v>3312947</v>
      </c>
      <c r="J91" s="1" t="s">
        <v>493</v>
      </c>
      <c r="K91" s="1" t="s">
        <v>37</v>
      </c>
      <c r="L91" s="1">
        <v>2000</v>
      </c>
      <c r="M91" s="1">
        <v>1000.009359</v>
      </c>
      <c r="N91" s="1">
        <v>2000.018718</v>
      </c>
      <c r="O91" s="1">
        <v>0.5</v>
      </c>
      <c r="P91" s="1">
        <v>2000.018718</v>
      </c>
      <c r="Q91" s="1">
        <v>2000</v>
      </c>
      <c r="R91" s="1">
        <v>1000.009359</v>
      </c>
      <c r="S91" s="1">
        <v>2000.018718</v>
      </c>
      <c r="T91" s="1">
        <v>112086</v>
      </c>
      <c r="U91" s="1">
        <v>282</v>
      </c>
      <c r="V91" s="1" t="s">
        <v>307</v>
      </c>
      <c r="W91" s="1" t="s">
        <v>85</v>
      </c>
      <c r="X91" s="1" t="s">
        <v>27</v>
      </c>
      <c r="Y91" s="1" t="s">
        <v>25</v>
      </c>
      <c r="Z91" s="1" t="s">
        <v>329</v>
      </c>
    </row>
    <row r="92" spans="1:26" x14ac:dyDescent="0.3">
      <c r="A92" s="1" t="s">
        <v>35</v>
      </c>
      <c r="B92" s="1" t="s">
        <v>36</v>
      </c>
      <c r="C92" s="1" t="s">
        <v>28</v>
      </c>
      <c r="D92" s="1" t="s">
        <v>533</v>
      </c>
      <c r="E92" s="1">
        <v>29306168</v>
      </c>
      <c r="F92" s="1" t="s">
        <v>179</v>
      </c>
      <c r="G92" s="1" t="s">
        <v>59</v>
      </c>
      <c r="H92" s="1">
        <v>9800</v>
      </c>
      <c r="I92">
        <f t="shared" ca="1" si="1"/>
        <v>7768671</v>
      </c>
      <c r="J92" s="1" t="s">
        <v>494</v>
      </c>
      <c r="K92" s="1" t="s">
        <v>37</v>
      </c>
      <c r="L92" s="1">
        <v>2500</v>
      </c>
      <c r="M92" s="1">
        <v>1249.890668</v>
      </c>
      <c r="N92" s="1">
        <v>2499.781336</v>
      </c>
      <c r="O92" s="1">
        <v>0.5</v>
      </c>
      <c r="P92" s="1">
        <v>2499.781336</v>
      </c>
      <c r="Q92" s="1">
        <v>2500</v>
      </c>
      <c r="R92" s="1">
        <v>1249.890668</v>
      </c>
      <c r="S92" s="1">
        <v>2499.781336</v>
      </c>
      <c r="T92" s="1">
        <v>154496</v>
      </c>
      <c r="U92" s="1">
        <v>328</v>
      </c>
      <c r="V92" s="1" t="s">
        <v>305</v>
      </c>
      <c r="W92" s="1" t="s">
        <v>311</v>
      </c>
      <c r="X92" s="1" t="s">
        <v>27</v>
      </c>
      <c r="Y92" s="1" t="s">
        <v>25</v>
      </c>
      <c r="Z92" s="1" t="s">
        <v>330</v>
      </c>
    </row>
    <row r="93" spans="1:26" hidden="1" x14ac:dyDescent="0.3">
      <c r="A93" s="1" t="s">
        <v>35</v>
      </c>
      <c r="B93" s="1" t="s">
        <v>36</v>
      </c>
      <c r="C93" s="1" t="s">
        <v>28</v>
      </c>
      <c r="D93" s="1" t="s">
        <v>401</v>
      </c>
      <c r="E93" s="1">
        <v>29306168</v>
      </c>
      <c r="F93" s="1" t="s">
        <v>179</v>
      </c>
      <c r="G93" s="1" t="s">
        <v>59</v>
      </c>
      <c r="H93" s="1">
        <v>9800</v>
      </c>
      <c r="I93">
        <f t="shared" ca="1" si="1"/>
        <v>5324010</v>
      </c>
      <c r="J93" s="1" t="s">
        <v>495</v>
      </c>
      <c r="K93" s="1" t="s">
        <v>38</v>
      </c>
      <c r="L93" s="1">
        <v>2500</v>
      </c>
      <c r="M93" s="1">
        <v>1250</v>
      </c>
      <c r="N93" s="1">
        <v>2500</v>
      </c>
      <c r="O93" s="1">
        <v>0.5</v>
      </c>
      <c r="P93" s="1">
        <v>2500</v>
      </c>
      <c r="Q93" s="1">
        <v>2500</v>
      </c>
      <c r="R93" s="1">
        <v>1250</v>
      </c>
      <c r="S93" s="1">
        <v>2500</v>
      </c>
      <c r="T93" s="1">
        <v>72146</v>
      </c>
      <c r="U93" s="1">
        <v>280</v>
      </c>
      <c r="V93" s="1" t="s">
        <v>331</v>
      </c>
      <c r="W93" s="1" t="s">
        <v>311</v>
      </c>
      <c r="X93" s="1" t="s">
        <v>27</v>
      </c>
      <c r="Y93" s="1" t="s">
        <v>25</v>
      </c>
      <c r="Z93" s="1" t="s">
        <v>332</v>
      </c>
    </row>
    <row r="94" spans="1:26" x14ac:dyDescent="0.3">
      <c r="A94" s="1" t="s">
        <v>35</v>
      </c>
      <c r="B94" s="1" t="s">
        <v>36</v>
      </c>
      <c r="C94" s="1" t="s">
        <v>28</v>
      </c>
      <c r="D94" s="1" t="s">
        <v>534</v>
      </c>
      <c r="E94" s="1">
        <v>19419940</v>
      </c>
      <c r="F94" s="1" t="s">
        <v>333</v>
      </c>
      <c r="G94" s="1" t="s">
        <v>104</v>
      </c>
      <c r="H94" s="1">
        <v>9330</v>
      </c>
      <c r="I94">
        <f t="shared" ca="1" si="1"/>
        <v>6244242</v>
      </c>
      <c r="J94" s="1" t="s">
        <v>496</v>
      </c>
      <c r="K94" s="1" t="s">
        <v>37</v>
      </c>
      <c r="L94" s="1">
        <v>2752</v>
      </c>
      <c r="M94" s="1">
        <v>1376.0073179999999</v>
      </c>
      <c r="N94" s="1">
        <v>2752.0146359999999</v>
      </c>
      <c r="O94" s="1">
        <v>0.5</v>
      </c>
      <c r="P94" s="1">
        <v>2752.0146359999999</v>
      </c>
      <c r="Q94" s="1">
        <v>2752</v>
      </c>
      <c r="R94" s="1">
        <v>1376.0073179999999</v>
      </c>
      <c r="S94" s="1">
        <v>2752.0146359999999</v>
      </c>
      <c r="T94" s="1">
        <v>155049</v>
      </c>
      <c r="U94" s="1">
        <v>281</v>
      </c>
      <c r="V94" s="1" t="s">
        <v>305</v>
      </c>
      <c r="W94" s="1" t="s">
        <v>147</v>
      </c>
      <c r="X94" s="1" t="s">
        <v>27</v>
      </c>
      <c r="Y94" s="1" t="s">
        <v>25</v>
      </c>
      <c r="Z94" s="1" t="s">
        <v>334</v>
      </c>
    </row>
    <row r="95" spans="1:26" hidden="1" x14ac:dyDescent="0.3">
      <c r="A95" s="1" t="s">
        <v>35</v>
      </c>
      <c r="B95" s="1" t="s">
        <v>36</v>
      </c>
      <c r="C95" s="1" t="s">
        <v>28</v>
      </c>
      <c r="D95" s="1" t="s">
        <v>402</v>
      </c>
      <c r="E95" s="1">
        <v>19419940</v>
      </c>
      <c r="F95" s="1" t="s">
        <v>333</v>
      </c>
      <c r="G95" s="1" t="s">
        <v>104</v>
      </c>
      <c r="H95" s="1">
        <v>9330</v>
      </c>
      <c r="I95">
        <f t="shared" ca="1" si="1"/>
        <v>9964247</v>
      </c>
      <c r="J95" s="1" t="s">
        <v>497</v>
      </c>
      <c r="K95" s="1" t="s">
        <v>38</v>
      </c>
      <c r="L95" s="1">
        <v>2753</v>
      </c>
      <c r="M95" s="1">
        <v>1376.5</v>
      </c>
      <c r="N95" s="1">
        <v>2753</v>
      </c>
      <c r="O95" s="1">
        <v>0.5</v>
      </c>
      <c r="P95" s="1">
        <v>2753</v>
      </c>
      <c r="Q95" s="1">
        <v>2753</v>
      </c>
      <c r="R95" s="1">
        <v>1376.5</v>
      </c>
      <c r="S95" s="1">
        <v>2753</v>
      </c>
      <c r="T95" s="1">
        <v>46086</v>
      </c>
      <c r="U95" s="1">
        <v>401</v>
      </c>
      <c r="V95" s="1" t="s">
        <v>335</v>
      </c>
      <c r="W95" s="1" t="s">
        <v>147</v>
      </c>
      <c r="X95" s="1" t="s">
        <v>27</v>
      </c>
      <c r="Y95" s="1" t="s">
        <v>25</v>
      </c>
      <c r="Z95" s="1" t="s">
        <v>336</v>
      </c>
    </row>
    <row r="96" spans="1:26" x14ac:dyDescent="0.3">
      <c r="A96" s="1" t="s">
        <v>35</v>
      </c>
      <c r="B96" s="1" t="s">
        <v>36</v>
      </c>
      <c r="C96" s="1" t="s">
        <v>28</v>
      </c>
      <c r="D96" s="1" t="s">
        <v>516</v>
      </c>
      <c r="E96" s="1">
        <v>20994681</v>
      </c>
      <c r="F96" s="1" t="s">
        <v>242</v>
      </c>
      <c r="G96" s="1" t="s">
        <v>243</v>
      </c>
      <c r="H96" s="1">
        <v>7830</v>
      </c>
      <c r="I96">
        <f t="shared" ca="1" si="1"/>
        <v>819033</v>
      </c>
      <c r="J96" s="1" t="s">
        <v>458</v>
      </c>
      <c r="K96" s="1" t="s">
        <v>37</v>
      </c>
      <c r="L96" s="1">
        <v>3000</v>
      </c>
      <c r="M96" s="1">
        <v>1499.8172890000001</v>
      </c>
      <c r="N96" s="1">
        <v>2999.6345780000001</v>
      </c>
      <c r="O96" s="1">
        <v>0.5</v>
      </c>
      <c r="P96" s="1">
        <v>2999.6345780000001</v>
      </c>
      <c r="Q96" s="1">
        <v>3000</v>
      </c>
      <c r="R96" s="1">
        <v>1499.8172890000001</v>
      </c>
      <c r="S96" s="1">
        <v>2999.6345780000001</v>
      </c>
      <c r="T96" s="1">
        <v>194840</v>
      </c>
      <c r="U96" s="1">
        <v>471</v>
      </c>
      <c r="V96" s="1" t="s">
        <v>337</v>
      </c>
      <c r="W96" s="1" t="s">
        <v>188</v>
      </c>
      <c r="X96" s="1" t="s">
        <v>27</v>
      </c>
      <c r="Y96" s="1" t="s">
        <v>25</v>
      </c>
      <c r="Z96" s="1" t="s">
        <v>338</v>
      </c>
    </row>
    <row r="97" spans="1:26" hidden="1" x14ac:dyDescent="0.3">
      <c r="A97" s="1" t="s">
        <v>35</v>
      </c>
      <c r="B97" s="1" t="s">
        <v>36</v>
      </c>
      <c r="C97" s="1" t="s">
        <v>28</v>
      </c>
      <c r="D97" s="1" t="s">
        <v>382</v>
      </c>
      <c r="E97" s="1">
        <v>39842467</v>
      </c>
      <c r="F97" s="1" t="s">
        <v>145</v>
      </c>
      <c r="G97" s="1" t="s">
        <v>146</v>
      </c>
      <c r="H97" s="1">
        <v>7700</v>
      </c>
      <c r="I97">
        <f t="shared" ca="1" si="1"/>
        <v>4142063</v>
      </c>
      <c r="J97" s="1" t="s">
        <v>462</v>
      </c>
      <c r="K97" s="1" t="s">
        <v>38</v>
      </c>
      <c r="L97" s="1">
        <v>6000</v>
      </c>
      <c r="M97" s="1">
        <v>1903.63</v>
      </c>
      <c r="N97" s="1">
        <v>3807.26</v>
      </c>
      <c r="O97" s="1">
        <v>0.5</v>
      </c>
      <c r="P97" s="1">
        <v>3807.26</v>
      </c>
      <c r="Q97" s="1">
        <v>6000</v>
      </c>
      <c r="R97" s="1">
        <v>1903.63</v>
      </c>
      <c r="S97" s="1">
        <v>3807.26</v>
      </c>
      <c r="T97" s="1">
        <v>85909</v>
      </c>
      <c r="U97" s="1">
        <v>974</v>
      </c>
      <c r="V97" s="1" t="s">
        <v>155</v>
      </c>
      <c r="W97" s="1" t="s">
        <v>147</v>
      </c>
      <c r="X97" s="1" t="s">
        <v>27</v>
      </c>
      <c r="Y97" s="1" t="s">
        <v>25</v>
      </c>
      <c r="Z97" s="1" t="s">
        <v>156</v>
      </c>
    </row>
    <row r="98" spans="1:26" x14ac:dyDescent="0.3">
      <c r="A98" s="1" t="s">
        <v>35</v>
      </c>
      <c r="B98" s="1" t="s">
        <v>36</v>
      </c>
      <c r="C98" s="1" t="s">
        <v>28</v>
      </c>
      <c r="D98" s="1" t="s">
        <v>507</v>
      </c>
      <c r="E98" s="1">
        <v>39842467</v>
      </c>
      <c r="F98" s="1" t="s">
        <v>145</v>
      </c>
      <c r="G98" s="1" t="s">
        <v>146</v>
      </c>
      <c r="H98" s="1">
        <v>7700</v>
      </c>
      <c r="I98">
        <f t="shared" ca="1" si="1"/>
        <v>5559523</v>
      </c>
      <c r="J98" s="1" t="s">
        <v>474</v>
      </c>
      <c r="K98" s="1" t="s">
        <v>37</v>
      </c>
      <c r="L98" s="1">
        <v>6000</v>
      </c>
      <c r="M98" s="1">
        <v>2159.2161980000001</v>
      </c>
      <c r="N98" s="1">
        <v>4318.4323960000002</v>
      </c>
      <c r="O98" s="1">
        <v>0.5</v>
      </c>
      <c r="P98" s="1">
        <v>4318.4323960000002</v>
      </c>
      <c r="Q98" s="1">
        <v>6000</v>
      </c>
      <c r="R98" s="1">
        <v>2159.2161980000001</v>
      </c>
      <c r="S98" s="1">
        <v>4318.4323960000002</v>
      </c>
      <c r="T98" s="1">
        <v>212713</v>
      </c>
      <c r="U98" s="1">
        <v>406</v>
      </c>
      <c r="V98" s="1" t="s">
        <v>143</v>
      </c>
      <c r="W98" s="1" t="s">
        <v>147</v>
      </c>
      <c r="X98" s="1" t="s">
        <v>27</v>
      </c>
      <c r="Y98" s="1" t="s">
        <v>25</v>
      </c>
      <c r="Z98" s="1" t="s">
        <v>148</v>
      </c>
    </row>
    <row r="99" spans="1:26" x14ac:dyDescent="0.3">
      <c r="A99" s="1" t="s">
        <v>35</v>
      </c>
      <c r="B99" s="1" t="s">
        <v>36</v>
      </c>
      <c r="C99" s="1" t="s">
        <v>28</v>
      </c>
      <c r="D99" s="1" t="s">
        <v>535</v>
      </c>
      <c r="E99" s="1">
        <v>48048528</v>
      </c>
      <c r="F99" s="1" t="s">
        <v>172</v>
      </c>
      <c r="G99" s="1" t="s">
        <v>173</v>
      </c>
      <c r="H99" s="1">
        <v>9000</v>
      </c>
      <c r="I99">
        <f t="shared" ca="1" si="1"/>
        <v>7459053</v>
      </c>
      <c r="J99" s="1" t="s">
        <v>475</v>
      </c>
      <c r="K99" s="1" t="s">
        <v>37</v>
      </c>
      <c r="L99" s="1">
        <v>15000</v>
      </c>
      <c r="M99" s="1">
        <v>5554.6658930000003</v>
      </c>
      <c r="N99" s="1">
        <v>11109.331786000001</v>
      </c>
      <c r="O99" s="1">
        <v>0.5</v>
      </c>
      <c r="P99" s="1">
        <v>11109.331786000001</v>
      </c>
      <c r="Q99" s="1">
        <v>15000</v>
      </c>
      <c r="R99" s="1">
        <v>5554.6658930000003</v>
      </c>
      <c r="S99" s="1">
        <v>11109.331786000001</v>
      </c>
      <c r="T99" s="1">
        <v>521313</v>
      </c>
      <c r="U99" s="1">
        <v>1763</v>
      </c>
      <c r="V99" s="1" t="s">
        <v>143</v>
      </c>
      <c r="W99" s="1" t="s">
        <v>174</v>
      </c>
      <c r="X99" s="1" t="s">
        <v>27</v>
      </c>
      <c r="Y99" s="1" t="s">
        <v>25</v>
      </c>
      <c r="Z99" s="1" t="s">
        <v>175</v>
      </c>
    </row>
    <row r="100" spans="1:26" x14ac:dyDescent="0.3">
      <c r="A100" s="1" t="s">
        <v>35</v>
      </c>
      <c r="B100" s="1" t="s">
        <v>36</v>
      </c>
      <c r="C100" s="1" t="s">
        <v>28</v>
      </c>
      <c r="D100" s="1" t="s">
        <v>504</v>
      </c>
      <c r="E100" s="1">
        <v>39307294</v>
      </c>
      <c r="F100" s="1" t="s">
        <v>67</v>
      </c>
      <c r="G100" s="1" t="s">
        <v>68</v>
      </c>
      <c r="H100" s="1">
        <v>9800</v>
      </c>
      <c r="I100">
        <f t="shared" ca="1" si="1"/>
        <v>8656451</v>
      </c>
      <c r="J100" s="1" t="s">
        <v>477</v>
      </c>
      <c r="K100" s="1" t="s">
        <v>37</v>
      </c>
      <c r="L100" s="1">
        <v>1000</v>
      </c>
      <c r="M100" s="1">
        <v>0</v>
      </c>
      <c r="N100" s="1">
        <v>0</v>
      </c>
      <c r="O100" s="1">
        <v>0.5</v>
      </c>
      <c r="P100" s="1">
        <v>0</v>
      </c>
      <c r="Q100" s="1">
        <v>1000</v>
      </c>
      <c r="R100" s="1">
        <v>0</v>
      </c>
      <c r="S100" s="1">
        <v>0</v>
      </c>
      <c r="T100" s="1">
        <v>0</v>
      </c>
      <c r="U100" s="1">
        <v>3</v>
      </c>
      <c r="V100" s="1" t="s">
        <v>339</v>
      </c>
      <c r="W100" s="1" t="s">
        <v>340</v>
      </c>
      <c r="X100" s="1" t="s">
        <v>185</v>
      </c>
      <c r="Y100" s="1" t="s">
        <v>25</v>
      </c>
      <c r="Z100" s="1" t="s">
        <v>341</v>
      </c>
    </row>
    <row r="101" spans="1:26" x14ac:dyDescent="0.3">
      <c r="A101" s="1" t="s">
        <v>35</v>
      </c>
      <c r="B101" s="1" t="s">
        <v>36</v>
      </c>
      <c r="C101" s="1" t="s">
        <v>28</v>
      </c>
      <c r="D101" s="1" t="s">
        <v>532</v>
      </c>
      <c r="E101" s="1">
        <v>39400197</v>
      </c>
      <c r="F101" s="1" t="s">
        <v>322</v>
      </c>
      <c r="G101" s="1" t="s">
        <v>66</v>
      </c>
      <c r="H101" s="1">
        <v>9480</v>
      </c>
      <c r="I101">
        <f t="shared" ca="1" si="1"/>
        <v>5810470</v>
      </c>
      <c r="J101" s="1" t="s">
        <v>468</v>
      </c>
      <c r="K101" s="1" t="s">
        <v>37</v>
      </c>
      <c r="L101" s="1">
        <v>1000</v>
      </c>
      <c r="M101" s="1">
        <v>0</v>
      </c>
      <c r="N101" s="1">
        <v>0</v>
      </c>
      <c r="O101" s="1">
        <v>0.5</v>
      </c>
      <c r="P101" s="1">
        <v>0</v>
      </c>
      <c r="Q101" s="1">
        <v>1000</v>
      </c>
      <c r="R101" s="1">
        <v>0</v>
      </c>
      <c r="S101" s="1">
        <v>0</v>
      </c>
      <c r="T101" s="1">
        <v>0</v>
      </c>
      <c r="U101" s="1">
        <v>3</v>
      </c>
      <c r="V101" s="1" t="s">
        <v>342</v>
      </c>
      <c r="W101" s="1" t="s">
        <v>343</v>
      </c>
      <c r="X101" s="1" t="s">
        <v>185</v>
      </c>
      <c r="Y101" s="1" t="s">
        <v>25</v>
      </c>
      <c r="Z101" s="1" t="s">
        <v>344</v>
      </c>
    </row>
    <row r="102" spans="1:26" x14ac:dyDescent="0.3">
      <c r="A102" s="1" t="s">
        <v>35</v>
      </c>
      <c r="B102" s="1" t="s">
        <v>36</v>
      </c>
      <c r="C102" s="1" t="s">
        <v>28</v>
      </c>
      <c r="D102" s="1" t="s">
        <v>505</v>
      </c>
      <c r="E102" s="1">
        <v>99507055</v>
      </c>
      <c r="F102" s="1" t="s">
        <v>237</v>
      </c>
      <c r="G102" s="1" t="s">
        <v>238</v>
      </c>
      <c r="H102" s="1">
        <v>9600</v>
      </c>
      <c r="I102">
        <f t="shared" ca="1" si="1"/>
        <v>217338</v>
      </c>
      <c r="J102" s="1" t="s">
        <v>483</v>
      </c>
      <c r="K102" s="1" t="s">
        <v>37</v>
      </c>
      <c r="L102" s="1">
        <v>1000</v>
      </c>
      <c r="M102" s="1">
        <v>0</v>
      </c>
      <c r="N102" s="1">
        <v>0</v>
      </c>
      <c r="O102" s="1">
        <v>0.5</v>
      </c>
      <c r="P102" s="1">
        <v>0</v>
      </c>
      <c r="Q102" s="1">
        <v>1000</v>
      </c>
      <c r="R102" s="1">
        <v>0</v>
      </c>
      <c r="S102" s="1">
        <v>0</v>
      </c>
      <c r="T102" s="1">
        <v>0</v>
      </c>
      <c r="U102" s="1">
        <v>3</v>
      </c>
      <c r="V102" s="1" t="s">
        <v>345</v>
      </c>
      <c r="W102" s="1" t="s">
        <v>346</v>
      </c>
      <c r="X102" s="1" t="s">
        <v>185</v>
      </c>
      <c r="Y102" s="1" t="s">
        <v>25</v>
      </c>
      <c r="Z102" s="1" t="s">
        <v>347</v>
      </c>
    </row>
    <row r="103" spans="1:26" x14ac:dyDescent="0.3">
      <c r="A103" s="1" t="s">
        <v>35</v>
      </c>
      <c r="B103" s="1" t="s">
        <v>36</v>
      </c>
      <c r="C103" s="1" t="s">
        <v>28</v>
      </c>
      <c r="D103" s="1" t="s">
        <v>501</v>
      </c>
      <c r="E103" s="1">
        <v>16051179</v>
      </c>
      <c r="F103" s="1" t="s">
        <v>109</v>
      </c>
      <c r="G103" s="1" t="s">
        <v>110</v>
      </c>
      <c r="H103" s="1">
        <v>9440</v>
      </c>
      <c r="I103">
        <f t="shared" ca="1" si="1"/>
        <v>537225</v>
      </c>
      <c r="J103" s="1" t="s">
        <v>484</v>
      </c>
      <c r="K103" s="1" t="s">
        <v>37</v>
      </c>
      <c r="L103" s="1">
        <v>1000</v>
      </c>
      <c r="M103" s="1">
        <v>0</v>
      </c>
      <c r="N103" s="1">
        <v>0</v>
      </c>
      <c r="O103" s="1">
        <v>0.5</v>
      </c>
      <c r="P103" s="1">
        <v>0</v>
      </c>
      <c r="Q103" s="1">
        <v>1000</v>
      </c>
      <c r="R103" s="1">
        <v>0</v>
      </c>
      <c r="S103" s="1">
        <v>0</v>
      </c>
      <c r="T103" s="1">
        <v>0</v>
      </c>
      <c r="U103" s="1">
        <v>2</v>
      </c>
      <c r="V103" s="1" t="s">
        <v>183</v>
      </c>
      <c r="W103" s="1" t="s">
        <v>184</v>
      </c>
      <c r="X103" s="1" t="s">
        <v>185</v>
      </c>
      <c r="Y103" s="1" t="s">
        <v>25</v>
      </c>
      <c r="Z103" s="1" t="s">
        <v>186</v>
      </c>
    </row>
    <row r="104" spans="1:26" x14ac:dyDescent="0.3">
      <c r="A104" s="1" t="s">
        <v>35</v>
      </c>
      <c r="B104" s="1" t="s">
        <v>36</v>
      </c>
      <c r="C104" s="1" t="s">
        <v>28</v>
      </c>
      <c r="D104" s="1" t="s">
        <v>502</v>
      </c>
      <c r="E104" s="1">
        <v>26412714</v>
      </c>
      <c r="F104" s="1" t="s">
        <v>225</v>
      </c>
      <c r="G104" s="1" t="s">
        <v>110</v>
      </c>
      <c r="H104" s="1">
        <v>9690</v>
      </c>
      <c r="I104">
        <f t="shared" ca="1" si="1"/>
        <v>7156884</v>
      </c>
      <c r="J104" s="1" t="s">
        <v>482</v>
      </c>
      <c r="K104" s="1" t="s">
        <v>37</v>
      </c>
      <c r="L104" s="1">
        <v>1000</v>
      </c>
      <c r="M104" s="1">
        <v>0</v>
      </c>
      <c r="N104" s="1">
        <v>0</v>
      </c>
      <c r="O104" s="1">
        <v>0.5</v>
      </c>
      <c r="P104" s="1">
        <v>0</v>
      </c>
      <c r="Q104" s="1">
        <v>1000</v>
      </c>
      <c r="R104" s="1">
        <v>0</v>
      </c>
      <c r="S104" s="1">
        <v>0</v>
      </c>
      <c r="T104" s="1">
        <v>0</v>
      </c>
      <c r="U104" s="1">
        <v>7</v>
      </c>
      <c r="V104" s="1" t="s">
        <v>348</v>
      </c>
      <c r="W104" s="1" t="s">
        <v>349</v>
      </c>
      <c r="X104" s="1" t="s">
        <v>185</v>
      </c>
      <c r="Y104" s="1" t="s">
        <v>25</v>
      </c>
      <c r="Z104" s="1" t="s">
        <v>350</v>
      </c>
    </row>
    <row r="105" spans="1:26" x14ac:dyDescent="0.3">
      <c r="A105" s="1" t="s">
        <v>35</v>
      </c>
      <c r="B105" s="1" t="s">
        <v>36</v>
      </c>
      <c r="C105" s="1" t="s">
        <v>28</v>
      </c>
      <c r="D105" s="1" t="s">
        <v>516</v>
      </c>
      <c r="E105" s="1">
        <v>20994681</v>
      </c>
      <c r="F105" s="1" t="s">
        <v>242</v>
      </c>
      <c r="G105" s="1" t="s">
        <v>243</v>
      </c>
      <c r="H105" s="1">
        <v>7830</v>
      </c>
      <c r="I105">
        <f t="shared" ca="1" si="1"/>
        <v>7119388</v>
      </c>
      <c r="J105" s="1" t="s">
        <v>485</v>
      </c>
      <c r="K105" s="1" t="s">
        <v>37</v>
      </c>
      <c r="L105" s="1">
        <v>1000</v>
      </c>
      <c r="M105" s="1">
        <v>0</v>
      </c>
      <c r="N105" s="1">
        <v>0</v>
      </c>
      <c r="O105" s="1">
        <v>0.5</v>
      </c>
      <c r="P105" s="1">
        <v>0</v>
      </c>
      <c r="Q105" s="1">
        <v>1000</v>
      </c>
      <c r="R105" s="1">
        <v>0</v>
      </c>
      <c r="S105" s="1">
        <v>0</v>
      </c>
      <c r="T105" s="1">
        <v>0</v>
      </c>
      <c r="U105" s="1">
        <v>4</v>
      </c>
      <c r="V105" s="1" t="s">
        <v>351</v>
      </c>
      <c r="W105" s="1" t="s">
        <v>352</v>
      </c>
      <c r="X105" s="1" t="s">
        <v>185</v>
      </c>
      <c r="Y105" s="1" t="s">
        <v>25</v>
      </c>
      <c r="Z105" s="1" t="s">
        <v>353</v>
      </c>
    </row>
    <row r="106" spans="1:26" x14ac:dyDescent="0.3">
      <c r="A106" s="1" t="s">
        <v>35</v>
      </c>
      <c r="B106" s="1" t="s">
        <v>36</v>
      </c>
      <c r="C106" s="1" t="s">
        <v>28</v>
      </c>
      <c r="D106" s="1" t="s">
        <v>506</v>
      </c>
      <c r="E106" s="1">
        <v>25448286</v>
      </c>
      <c r="F106" s="1" t="s">
        <v>245</v>
      </c>
      <c r="G106" s="1" t="s">
        <v>246</v>
      </c>
      <c r="H106" s="1">
        <v>9370</v>
      </c>
      <c r="I106">
        <f t="shared" ca="1" si="1"/>
        <v>3908162</v>
      </c>
      <c r="J106" s="1" t="s">
        <v>489</v>
      </c>
      <c r="K106" s="1" t="s">
        <v>37</v>
      </c>
      <c r="L106" s="1">
        <v>1000</v>
      </c>
      <c r="M106" s="1">
        <v>0</v>
      </c>
      <c r="N106" s="1">
        <v>0</v>
      </c>
      <c r="O106" s="1">
        <v>0.5</v>
      </c>
      <c r="P106" s="1">
        <v>0</v>
      </c>
      <c r="Q106" s="1">
        <v>1000</v>
      </c>
      <c r="R106" s="1">
        <v>0</v>
      </c>
      <c r="S106" s="1">
        <v>0</v>
      </c>
      <c r="T106" s="1">
        <v>0</v>
      </c>
      <c r="U106" s="1">
        <v>3</v>
      </c>
      <c r="V106" s="1" t="s">
        <v>354</v>
      </c>
      <c r="W106" s="1" t="s">
        <v>355</v>
      </c>
      <c r="X106" s="1" t="s">
        <v>185</v>
      </c>
      <c r="Y106" s="1" t="s">
        <v>25</v>
      </c>
      <c r="Z106" s="1" t="s">
        <v>356</v>
      </c>
    </row>
    <row r="108" spans="1:26" x14ac:dyDescent="0.3">
      <c r="L108" s="1">
        <f>SUBTOTAL(9,L2:L107)</f>
        <v>289327</v>
      </c>
      <c r="M108" s="1">
        <f>SUBTOTAL(9,M2:M107)</f>
        <v>40340.247446999994</v>
      </c>
      <c r="N108" s="1">
        <f>SUBTOTAL(9,N2:N107)</f>
        <v>80680.494893999989</v>
      </c>
    </row>
  </sheetData>
  <autoFilter ref="A1:Z106" xr:uid="{00000000-0001-0000-0000-000000000000}">
    <filterColumn colId="10">
      <filters>
        <filter val="Adform"/>
      </filters>
    </filterColumn>
  </autoFilter>
  <pageMargins left="0.7" right="0.7" top="0.75" bottom="0.75" header="0.3" footer="0.3"/>
  <pageSetup paperSize="9"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D8A2E-6473-46CD-9296-B88BE430509C}">
  <sheetPr filterMode="1">
    <pageSetUpPr fitToPage="1"/>
  </sheetPr>
  <dimension ref="A1:AB56"/>
  <sheetViews>
    <sheetView topLeftCell="D7" zoomScale="110" zoomScaleNormal="110" workbookViewId="0">
      <selection activeCell="AA2" sqref="AA2:AA48"/>
    </sheetView>
  </sheetViews>
  <sheetFormatPr defaultRowHeight="14.4" x14ac:dyDescent="0.3"/>
  <cols>
    <col min="1" max="1" width="8.33203125" hidden="1" customWidth="1"/>
    <col min="2" max="2" width="15.44140625" hidden="1" customWidth="1"/>
    <col min="3" max="3" width="8.5546875" hidden="1" customWidth="1"/>
    <col min="4" max="4" width="15.6640625" bestFit="1" customWidth="1"/>
    <col min="5" max="5" width="9" hidden="1" customWidth="1"/>
    <col min="6" max="6" width="51.33203125" hidden="1" customWidth="1"/>
    <col min="7" max="7" width="15.44140625" hidden="1" customWidth="1"/>
    <col min="8" max="8" width="7.5546875" hidden="1" customWidth="1"/>
    <col min="9" max="9" width="60.6640625" customWidth="1"/>
    <col min="10" max="10" width="10.6640625" bestFit="1" customWidth="1"/>
    <col min="11" max="11" width="12.6640625" style="1" customWidth="1"/>
    <col min="12" max="13" width="12" customWidth="1"/>
    <col min="14" max="14" width="4" customWidth="1"/>
    <col min="15" max="15" width="12" customWidth="1"/>
    <col min="16" max="16" width="9.88671875" customWidth="1"/>
    <col min="17" max="18" width="12" customWidth="1"/>
    <col min="19" max="19" width="10.6640625" customWidth="1"/>
    <col min="20" max="20" width="5.5546875" customWidth="1"/>
    <col min="21" max="21" width="21.6640625" customWidth="1"/>
    <col min="22" max="22" width="21.6640625" bestFit="1" customWidth="1"/>
    <col min="23" max="23" width="9.88671875" bestFit="1" customWidth="1"/>
    <col min="24" max="24" width="8.33203125" customWidth="1"/>
    <col min="25" max="25" width="15.33203125" bestFit="1" customWidth="1"/>
    <col min="26" max="26" width="19.33203125" customWidth="1"/>
    <col min="27" max="27" width="16.33203125" customWidth="1"/>
    <col min="28" max="28" width="21.6640625" bestFit="1" customWidth="1"/>
  </cols>
  <sheetData>
    <row r="1" spans="1:28" x14ac:dyDescent="0.3">
      <c r="A1" t="s">
        <v>32</v>
      </c>
      <c r="B1" t="s">
        <v>33</v>
      </c>
      <c r="C1" t="s">
        <v>34</v>
      </c>
      <c r="D1" t="s">
        <v>0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s="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</row>
    <row r="2" spans="1:28" x14ac:dyDescent="0.3">
      <c r="A2" t="s">
        <v>35</v>
      </c>
      <c r="B2" t="s">
        <v>36</v>
      </c>
      <c r="C2" t="s">
        <v>28</v>
      </c>
      <c r="D2" t="s">
        <v>520</v>
      </c>
      <c r="E2">
        <v>33086121</v>
      </c>
      <c r="F2" t="s">
        <v>216</v>
      </c>
      <c r="G2" t="s">
        <v>217</v>
      </c>
      <c r="H2">
        <v>9210</v>
      </c>
      <c r="I2" t="s">
        <v>404</v>
      </c>
      <c r="J2" t="s">
        <v>37</v>
      </c>
      <c r="K2" s="1">
        <v>15000</v>
      </c>
      <c r="L2" t="s">
        <v>26</v>
      </c>
      <c r="M2" t="s">
        <v>26</v>
      </c>
      <c r="N2">
        <v>0.5</v>
      </c>
      <c r="O2" t="s">
        <v>26</v>
      </c>
      <c r="P2">
        <v>15000</v>
      </c>
      <c r="Q2" t="s">
        <v>26</v>
      </c>
      <c r="R2" t="s">
        <v>26</v>
      </c>
      <c r="S2" t="s">
        <v>26</v>
      </c>
      <c r="T2" t="s">
        <v>26</v>
      </c>
      <c r="U2" t="s">
        <v>187</v>
      </c>
      <c r="V2" t="s">
        <v>266</v>
      </c>
      <c r="W2" t="s">
        <v>29</v>
      </c>
      <c r="X2" t="s">
        <v>25</v>
      </c>
      <c r="Z2" t="s">
        <v>54</v>
      </c>
      <c r="AA2" t="s">
        <v>500</v>
      </c>
      <c r="AB2" t="s">
        <v>267</v>
      </c>
    </row>
    <row r="3" spans="1:28" x14ac:dyDescent="0.3">
      <c r="A3" t="s">
        <v>35</v>
      </c>
      <c r="B3" t="s">
        <v>36</v>
      </c>
      <c r="C3" t="s">
        <v>28</v>
      </c>
      <c r="D3" t="s">
        <v>511</v>
      </c>
      <c r="E3">
        <v>31575540</v>
      </c>
      <c r="F3" t="s">
        <v>256</v>
      </c>
      <c r="G3" t="s">
        <v>257</v>
      </c>
      <c r="H3">
        <v>9800</v>
      </c>
      <c r="I3" t="s">
        <v>405</v>
      </c>
      <c r="J3" t="s">
        <v>37</v>
      </c>
      <c r="K3" s="1">
        <v>15000</v>
      </c>
      <c r="L3" t="s">
        <v>26</v>
      </c>
      <c r="M3" t="s">
        <v>26</v>
      </c>
      <c r="N3">
        <v>0.5</v>
      </c>
      <c r="O3" t="s">
        <v>26</v>
      </c>
      <c r="P3">
        <v>15000</v>
      </c>
      <c r="Q3" t="s">
        <v>26</v>
      </c>
      <c r="R3" t="s">
        <v>26</v>
      </c>
      <c r="S3" t="s">
        <v>26</v>
      </c>
      <c r="T3" t="s">
        <v>26</v>
      </c>
      <c r="U3" t="s">
        <v>258</v>
      </c>
      <c r="V3" t="s">
        <v>135</v>
      </c>
      <c r="W3" t="s">
        <v>29</v>
      </c>
      <c r="X3" t="s">
        <v>25</v>
      </c>
      <c r="Z3" t="s">
        <v>54</v>
      </c>
      <c r="AA3" t="s">
        <v>500</v>
      </c>
      <c r="AB3" t="s">
        <v>259</v>
      </c>
    </row>
    <row r="4" spans="1:28" hidden="1" x14ac:dyDescent="0.3">
      <c r="A4" t="s">
        <v>35</v>
      </c>
      <c r="B4" t="s">
        <v>36</v>
      </c>
      <c r="C4" t="s">
        <v>28</v>
      </c>
      <c r="D4" t="s">
        <v>394</v>
      </c>
      <c r="E4">
        <v>41384174</v>
      </c>
      <c r="F4" t="s">
        <v>274</v>
      </c>
      <c r="G4" t="s">
        <v>275</v>
      </c>
      <c r="H4">
        <v>7741</v>
      </c>
      <c r="I4" t="s">
        <v>406</v>
      </c>
      <c r="J4" t="s">
        <v>38</v>
      </c>
      <c r="K4" s="1">
        <v>8000</v>
      </c>
      <c r="L4" t="s">
        <v>26</v>
      </c>
      <c r="M4" t="s">
        <v>26</v>
      </c>
      <c r="N4">
        <v>0.5</v>
      </c>
      <c r="O4" t="s">
        <v>26</v>
      </c>
      <c r="P4">
        <v>8000</v>
      </c>
      <c r="Q4" t="s">
        <v>26</v>
      </c>
      <c r="R4" t="s">
        <v>26</v>
      </c>
      <c r="S4" t="s">
        <v>26</v>
      </c>
      <c r="T4" t="s">
        <v>26</v>
      </c>
      <c r="U4" t="s">
        <v>276</v>
      </c>
      <c r="V4" t="s">
        <v>277</v>
      </c>
      <c r="W4" t="s">
        <v>29</v>
      </c>
      <c r="X4" t="s">
        <v>25</v>
      </c>
      <c r="Z4" t="s">
        <v>51</v>
      </c>
      <c r="AA4" t="s">
        <v>371</v>
      </c>
      <c r="AB4" t="s">
        <v>278</v>
      </c>
    </row>
    <row r="5" spans="1:28" hidden="1" x14ac:dyDescent="0.3">
      <c r="A5" t="s">
        <v>35</v>
      </c>
      <c r="B5" t="s">
        <v>36</v>
      </c>
      <c r="C5" t="s">
        <v>28</v>
      </c>
      <c r="D5" t="s">
        <v>385</v>
      </c>
      <c r="E5">
        <v>31575540</v>
      </c>
      <c r="F5" t="s">
        <v>256</v>
      </c>
      <c r="G5" t="s">
        <v>257</v>
      </c>
      <c r="H5">
        <v>9800</v>
      </c>
      <c r="I5" t="s">
        <v>407</v>
      </c>
      <c r="J5" t="s">
        <v>38</v>
      </c>
      <c r="K5" s="1">
        <v>15000</v>
      </c>
      <c r="L5" t="s">
        <v>26</v>
      </c>
      <c r="M5" t="s">
        <v>26</v>
      </c>
      <c r="N5">
        <v>0.5</v>
      </c>
      <c r="O5" t="s">
        <v>26</v>
      </c>
      <c r="P5">
        <v>15000</v>
      </c>
      <c r="Q5" t="s">
        <v>26</v>
      </c>
      <c r="R5" t="s">
        <v>26</v>
      </c>
      <c r="S5" t="s">
        <v>26</v>
      </c>
      <c r="T5" t="s">
        <v>26</v>
      </c>
      <c r="U5" t="s">
        <v>357</v>
      </c>
      <c r="V5" t="s">
        <v>135</v>
      </c>
      <c r="W5" t="s">
        <v>29</v>
      </c>
      <c r="X5" t="s">
        <v>25</v>
      </c>
      <c r="Z5" t="s">
        <v>54</v>
      </c>
      <c r="AA5" t="s">
        <v>371</v>
      </c>
      <c r="AB5" t="s">
        <v>358</v>
      </c>
    </row>
    <row r="6" spans="1:28" x14ac:dyDescent="0.3">
      <c r="A6" t="s">
        <v>35</v>
      </c>
      <c r="B6" t="s">
        <v>36</v>
      </c>
      <c r="C6" t="s">
        <v>28</v>
      </c>
      <c r="D6" t="s">
        <v>505</v>
      </c>
      <c r="E6">
        <v>99507055</v>
      </c>
      <c r="F6" t="s">
        <v>237</v>
      </c>
      <c r="G6" t="s">
        <v>238</v>
      </c>
      <c r="H6">
        <v>9600</v>
      </c>
      <c r="I6" t="s">
        <v>408</v>
      </c>
      <c r="J6" t="s">
        <v>37</v>
      </c>
      <c r="K6" s="1">
        <v>1000</v>
      </c>
      <c r="L6" t="s">
        <v>26</v>
      </c>
      <c r="M6" t="s">
        <v>26</v>
      </c>
      <c r="N6">
        <v>0.5</v>
      </c>
      <c r="O6" t="s">
        <v>26</v>
      </c>
      <c r="P6">
        <v>1000</v>
      </c>
      <c r="Q6" t="s">
        <v>26</v>
      </c>
      <c r="R6" t="s">
        <v>26</v>
      </c>
      <c r="S6" t="s">
        <v>26</v>
      </c>
      <c r="T6" t="s">
        <v>26</v>
      </c>
      <c r="U6" t="s">
        <v>194</v>
      </c>
      <c r="V6" t="s">
        <v>195</v>
      </c>
      <c r="W6" t="s">
        <v>29</v>
      </c>
      <c r="X6" t="s">
        <v>25</v>
      </c>
      <c r="Z6" t="s">
        <v>54</v>
      </c>
      <c r="AA6" t="s">
        <v>500</v>
      </c>
      <c r="AB6" t="s">
        <v>239</v>
      </c>
    </row>
    <row r="7" spans="1:28" x14ac:dyDescent="0.3">
      <c r="A7" t="s">
        <v>35</v>
      </c>
      <c r="B7" t="s">
        <v>36</v>
      </c>
      <c r="C7" t="s">
        <v>28</v>
      </c>
      <c r="D7" t="s">
        <v>510</v>
      </c>
      <c r="E7">
        <v>56432914</v>
      </c>
      <c r="F7" t="s">
        <v>250</v>
      </c>
      <c r="G7" t="s">
        <v>251</v>
      </c>
      <c r="H7">
        <v>9800</v>
      </c>
      <c r="I7" t="s">
        <v>409</v>
      </c>
      <c r="J7" t="s">
        <v>37</v>
      </c>
      <c r="K7" s="1">
        <v>3125</v>
      </c>
      <c r="L7" t="s">
        <v>26</v>
      </c>
      <c r="M7" t="s">
        <v>26</v>
      </c>
      <c r="N7">
        <v>0.5</v>
      </c>
      <c r="O7" t="s">
        <v>26</v>
      </c>
      <c r="P7">
        <v>3125</v>
      </c>
      <c r="Q7" t="s">
        <v>26</v>
      </c>
      <c r="R7" t="s">
        <v>26</v>
      </c>
      <c r="S7" t="s">
        <v>26</v>
      </c>
      <c r="T7" t="s">
        <v>26</v>
      </c>
      <c r="U7" t="s">
        <v>194</v>
      </c>
      <c r="V7" t="s">
        <v>252</v>
      </c>
      <c r="W7" t="s">
        <v>29</v>
      </c>
      <c r="X7" t="s">
        <v>25</v>
      </c>
      <c r="Z7" t="s">
        <v>54</v>
      </c>
      <c r="AA7" t="s">
        <v>500</v>
      </c>
      <c r="AB7" t="s">
        <v>253</v>
      </c>
    </row>
    <row r="8" spans="1:28" hidden="1" x14ac:dyDescent="0.3">
      <c r="A8" t="s">
        <v>35</v>
      </c>
      <c r="B8" t="s">
        <v>36</v>
      </c>
      <c r="C8" t="s">
        <v>28</v>
      </c>
      <c r="D8" t="s">
        <v>384</v>
      </c>
      <c r="E8">
        <v>56432914</v>
      </c>
      <c r="F8" t="s">
        <v>250</v>
      </c>
      <c r="G8" t="s">
        <v>251</v>
      </c>
      <c r="H8">
        <v>9800</v>
      </c>
      <c r="I8" t="s">
        <v>410</v>
      </c>
      <c r="J8" t="s">
        <v>38</v>
      </c>
      <c r="K8" s="1">
        <v>3125</v>
      </c>
      <c r="L8" t="s">
        <v>26</v>
      </c>
      <c r="M8" t="s">
        <v>26</v>
      </c>
      <c r="N8">
        <v>0.5</v>
      </c>
      <c r="O8" t="s">
        <v>26</v>
      </c>
      <c r="P8">
        <v>3125</v>
      </c>
      <c r="Q8" t="s">
        <v>26</v>
      </c>
      <c r="R8" t="s">
        <v>26</v>
      </c>
      <c r="S8" t="s">
        <v>26</v>
      </c>
      <c r="T8" t="s">
        <v>26</v>
      </c>
      <c r="U8" t="s">
        <v>254</v>
      </c>
      <c r="V8" t="s">
        <v>252</v>
      </c>
      <c r="W8" t="s">
        <v>29</v>
      </c>
      <c r="X8" t="s">
        <v>25</v>
      </c>
      <c r="Z8" t="s">
        <v>54</v>
      </c>
      <c r="AA8" t="s">
        <v>371</v>
      </c>
      <c r="AB8" t="s">
        <v>255</v>
      </c>
    </row>
    <row r="9" spans="1:28" hidden="1" x14ac:dyDescent="0.3">
      <c r="A9" t="s">
        <v>35</v>
      </c>
      <c r="B9" t="s">
        <v>36</v>
      </c>
      <c r="C9" t="s">
        <v>28</v>
      </c>
      <c r="D9" t="s">
        <v>379</v>
      </c>
      <c r="E9">
        <v>99507055</v>
      </c>
      <c r="F9" t="s">
        <v>237</v>
      </c>
      <c r="G9" t="s">
        <v>238</v>
      </c>
      <c r="H9">
        <v>9600</v>
      </c>
      <c r="I9" t="s">
        <v>411</v>
      </c>
      <c r="J9" t="s">
        <v>38</v>
      </c>
      <c r="K9" s="1">
        <v>1000</v>
      </c>
      <c r="L9" t="s">
        <v>26</v>
      </c>
      <c r="M9" t="s">
        <v>26</v>
      </c>
      <c r="N9">
        <v>0.5</v>
      </c>
      <c r="O9" t="s">
        <v>26</v>
      </c>
      <c r="P9">
        <v>1000</v>
      </c>
      <c r="Q9" t="s">
        <v>26</v>
      </c>
      <c r="R9" t="s">
        <v>26</v>
      </c>
      <c r="S9" t="s">
        <v>26</v>
      </c>
      <c r="T9" t="s">
        <v>26</v>
      </c>
      <c r="U9" t="s">
        <v>240</v>
      </c>
      <c r="V9" t="s">
        <v>195</v>
      </c>
      <c r="W9" t="s">
        <v>29</v>
      </c>
      <c r="X9" t="s">
        <v>25</v>
      </c>
      <c r="Z9" t="s">
        <v>54</v>
      </c>
      <c r="AA9" t="s">
        <v>371</v>
      </c>
      <c r="AB9" t="s">
        <v>241</v>
      </c>
    </row>
    <row r="10" spans="1:28" x14ac:dyDescent="0.3">
      <c r="A10" t="s">
        <v>35</v>
      </c>
      <c r="B10" t="s">
        <v>36</v>
      </c>
      <c r="C10" t="s">
        <v>28</v>
      </c>
      <c r="D10" t="s">
        <v>504</v>
      </c>
      <c r="E10">
        <v>39307294</v>
      </c>
      <c r="F10" t="s">
        <v>67</v>
      </c>
      <c r="G10" t="s">
        <v>68</v>
      </c>
      <c r="H10">
        <v>9800</v>
      </c>
      <c r="I10" t="s">
        <v>412</v>
      </c>
      <c r="J10" t="s">
        <v>37</v>
      </c>
      <c r="K10" s="1">
        <v>625</v>
      </c>
      <c r="L10" t="s">
        <v>26</v>
      </c>
      <c r="M10" t="s">
        <v>26</v>
      </c>
      <c r="N10">
        <v>0.5</v>
      </c>
      <c r="O10" t="s">
        <v>26</v>
      </c>
      <c r="P10">
        <v>625</v>
      </c>
      <c r="Q10" t="s">
        <v>26</v>
      </c>
      <c r="R10" t="s">
        <v>26</v>
      </c>
      <c r="S10" t="s">
        <v>26</v>
      </c>
      <c r="T10" t="s">
        <v>26</v>
      </c>
      <c r="U10" t="s">
        <v>230</v>
      </c>
      <c r="V10" t="s">
        <v>195</v>
      </c>
      <c r="W10" t="s">
        <v>29</v>
      </c>
      <c r="X10" t="s">
        <v>25</v>
      </c>
      <c r="Z10" t="s">
        <v>54</v>
      </c>
      <c r="AA10" t="s">
        <v>500</v>
      </c>
      <c r="AB10" t="s">
        <v>231</v>
      </c>
    </row>
    <row r="11" spans="1:28" x14ac:dyDescent="0.3">
      <c r="A11" t="s">
        <v>35</v>
      </c>
      <c r="B11" t="s">
        <v>36</v>
      </c>
      <c r="C11" t="s">
        <v>28</v>
      </c>
      <c r="D11" t="s">
        <v>517</v>
      </c>
      <c r="E11">
        <v>29438927</v>
      </c>
      <c r="F11" t="s">
        <v>262</v>
      </c>
      <c r="G11" t="s">
        <v>263</v>
      </c>
      <c r="H11">
        <v>7900</v>
      </c>
      <c r="I11" t="s">
        <v>413</v>
      </c>
      <c r="J11" t="s">
        <v>37</v>
      </c>
      <c r="K11" s="1">
        <v>2500</v>
      </c>
      <c r="L11" t="s">
        <v>26</v>
      </c>
      <c r="M11" t="s">
        <v>26</v>
      </c>
      <c r="N11">
        <v>0.5</v>
      </c>
      <c r="O11" t="s">
        <v>26</v>
      </c>
      <c r="P11">
        <v>2500</v>
      </c>
      <c r="Q11" t="s">
        <v>26</v>
      </c>
      <c r="R11" t="s">
        <v>26</v>
      </c>
      <c r="S11" t="s">
        <v>26</v>
      </c>
      <c r="T11" t="s">
        <v>26</v>
      </c>
      <c r="U11" t="s">
        <v>230</v>
      </c>
      <c r="V11" t="s">
        <v>264</v>
      </c>
      <c r="W11" t="s">
        <v>29</v>
      </c>
      <c r="X11" t="s">
        <v>25</v>
      </c>
      <c r="Z11" t="s">
        <v>54</v>
      </c>
      <c r="AA11" t="s">
        <v>500</v>
      </c>
      <c r="AB11" t="s">
        <v>265</v>
      </c>
    </row>
    <row r="12" spans="1:28" x14ac:dyDescent="0.3">
      <c r="A12" t="s">
        <v>35</v>
      </c>
      <c r="B12" t="s">
        <v>36</v>
      </c>
      <c r="C12" t="s">
        <v>28</v>
      </c>
      <c r="D12" t="s">
        <v>506</v>
      </c>
      <c r="E12">
        <v>25448286</v>
      </c>
      <c r="F12" t="s">
        <v>245</v>
      </c>
      <c r="G12" t="s">
        <v>246</v>
      </c>
      <c r="H12">
        <v>9370</v>
      </c>
      <c r="I12" t="s">
        <v>414</v>
      </c>
      <c r="J12" t="s">
        <v>37</v>
      </c>
      <c r="K12" s="1">
        <v>3450</v>
      </c>
      <c r="L12" t="s">
        <v>26</v>
      </c>
      <c r="M12" t="s">
        <v>26</v>
      </c>
      <c r="N12">
        <v>0.5</v>
      </c>
      <c r="O12" t="s">
        <v>26</v>
      </c>
      <c r="P12">
        <v>3450</v>
      </c>
      <c r="Q12" t="s">
        <v>26</v>
      </c>
      <c r="R12" t="s">
        <v>26</v>
      </c>
      <c r="S12" t="s">
        <v>26</v>
      </c>
      <c r="T12" t="s">
        <v>26</v>
      </c>
      <c r="U12" t="s">
        <v>230</v>
      </c>
      <c r="V12" t="s">
        <v>98</v>
      </c>
      <c r="W12" t="s">
        <v>29</v>
      </c>
      <c r="X12" t="s">
        <v>25</v>
      </c>
      <c r="Z12" t="s">
        <v>54</v>
      </c>
      <c r="AA12" t="s">
        <v>500</v>
      </c>
      <c r="AB12" t="s">
        <v>247</v>
      </c>
    </row>
    <row r="13" spans="1:28" hidden="1" x14ac:dyDescent="0.3">
      <c r="A13" t="s">
        <v>35</v>
      </c>
      <c r="B13" t="s">
        <v>36</v>
      </c>
      <c r="C13" t="s">
        <v>28</v>
      </c>
      <c r="D13" t="s">
        <v>376</v>
      </c>
      <c r="E13">
        <v>39307294</v>
      </c>
      <c r="F13" t="s">
        <v>67</v>
      </c>
      <c r="G13" t="s">
        <v>68</v>
      </c>
      <c r="H13">
        <v>9800</v>
      </c>
      <c r="I13" t="s">
        <v>415</v>
      </c>
      <c r="J13" t="s">
        <v>38</v>
      </c>
      <c r="K13" s="1">
        <v>625</v>
      </c>
      <c r="L13" t="s">
        <v>26</v>
      </c>
      <c r="M13" t="s">
        <v>26</v>
      </c>
      <c r="N13">
        <v>0.5</v>
      </c>
      <c r="O13" t="s">
        <v>26</v>
      </c>
      <c r="P13">
        <v>625</v>
      </c>
      <c r="Q13" t="s">
        <v>26</v>
      </c>
      <c r="R13" t="s">
        <v>26</v>
      </c>
      <c r="S13" t="s">
        <v>26</v>
      </c>
      <c r="T13" t="s">
        <v>26</v>
      </c>
      <c r="U13" t="s">
        <v>232</v>
      </c>
      <c r="V13" t="s">
        <v>195</v>
      </c>
      <c r="W13" t="s">
        <v>29</v>
      </c>
      <c r="X13" t="s">
        <v>25</v>
      </c>
      <c r="Z13" t="s">
        <v>54</v>
      </c>
      <c r="AA13" t="s">
        <v>371</v>
      </c>
      <c r="AB13" t="s">
        <v>233</v>
      </c>
    </row>
    <row r="14" spans="1:28" x14ac:dyDescent="0.3">
      <c r="A14" t="s">
        <v>35</v>
      </c>
      <c r="B14" t="s">
        <v>36</v>
      </c>
      <c r="C14" t="s">
        <v>28</v>
      </c>
      <c r="D14" t="s">
        <v>523</v>
      </c>
      <c r="E14">
        <v>27313175</v>
      </c>
      <c r="F14" t="s">
        <v>268</v>
      </c>
      <c r="G14" t="s">
        <v>269</v>
      </c>
      <c r="H14">
        <v>9900</v>
      </c>
      <c r="I14" t="s">
        <v>416</v>
      </c>
      <c r="J14" t="s">
        <v>37</v>
      </c>
      <c r="K14" s="1">
        <v>3500</v>
      </c>
      <c r="L14" t="s">
        <v>26</v>
      </c>
      <c r="M14" t="s">
        <v>26</v>
      </c>
      <c r="N14">
        <v>0.5</v>
      </c>
      <c r="O14" t="s">
        <v>26</v>
      </c>
      <c r="P14">
        <v>3500</v>
      </c>
      <c r="Q14" t="s">
        <v>26</v>
      </c>
      <c r="R14" t="s">
        <v>26</v>
      </c>
      <c r="S14" t="s">
        <v>26</v>
      </c>
      <c r="T14" t="s">
        <v>26</v>
      </c>
      <c r="U14" t="s">
        <v>272</v>
      </c>
      <c r="V14" t="s">
        <v>195</v>
      </c>
      <c r="W14" t="s">
        <v>29</v>
      </c>
      <c r="X14" t="s">
        <v>25</v>
      </c>
      <c r="Z14" t="s">
        <v>54</v>
      </c>
      <c r="AA14" t="s">
        <v>500</v>
      </c>
      <c r="AB14" t="s">
        <v>273</v>
      </c>
    </row>
    <row r="15" spans="1:28" hidden="1" x14ac:dyDescent="0.3">
      <c r="A15" t="s">
        <v>35</v>
      </c>
      <c r="B15" t="s">
        <v>36</v>
      </c>
      <c r="C15" t="s">
        <v>28</v>
      </c>
      <c r="D15" t="s">
        <v>393</v>
      </c>
      <c r="E15">
        <v>27313175</v>
      </c>
      <c r="F15" t="s">
        <v>268</v>
      </c>
      <c r="G15" t="s">
        <v>269</v>
      </c>
      <c r="H15">
        <v>9900</v>
      </c>
      <c r="I15" t="s">
        <v>417</v>
      </c>
      <c r="J15" t="s">
        <v>38</v>
      </c>
      <c r="K15" s="1">
        <v>3500</v>
      </c>
      <c r="L15" t="s">
        <v>26</v>
      </c>
      <c r="M15" t="s">
        <v>26</v>
      </c>
      <c r="N15">
        <v>0.5</v>
      </c>
      <c r="O15" t="s">
        <v>26</v>
      </c>
      <c r="P15">
        <v>3500</v>
      </c>
      <c r="Q15" t="s">
        <v>26</v>
      </c>
      <c r="R15" t="s">
        <v>26</v>
      </c>
      <c r="S15" t="s">
        <v>26</v>
      </c>
      <c r="T15" t="s">
        <v>26</v>
      </c>
      <c r="U15" t="s">
        <v>270</v>
      </c>
      <c r="V15" t="s">
        <v>195</v>
      </c>
      <c r="W15" t="s">
        <v>29</v>
      </c>
      <c r="X15" t="s">
        <v>25</v>
      </c>
      <c r="Z15" t="s">
        <v>54</v>
      </c>
      <c r="AA15" t="s">
        <v>371</v>
      </c>
      <c r="AB15" t="s">
        <v>271</v>
      </c>
    </row>
    <row r="16" spans="1:28" x14ac:dyDescent="0.3">
      <c r="A16" t="s">
        <v>35</v>
      </c>
      <c r="B16" t="s">
        <v>36</v>
      </c>
      <c r="C16" t="s">
        <v>28</v>
      </c>
      <c r="D16" t="s">
        <v>512</v>
      </c>
      <c r="E16">
        <v>36242663</v>
      </c>
      <c r="F16" t="s">
        <v>102</v>
      </c>
      <c r="G16" t="s">
        <v>103</v>
      </c>
      <c r="H16">
        <v>7760</v>
      </c>
      <c r="I16" t="s">
        <v>418</v>
      </c>
      <c r="J16" t="s">
        <v>37</v>
      </c>
      <c r="K16" s="1">
        <v>2000</v>
      </c>
      <c r="L16" t="s">
        <v>26</v>
      </c>
      <c r="M16" t="s">
        <v>26</v>
      </c>
      <c r="N16">
        <v>0.5</v>
      </c>
      <c r="O16" t="s">
        <v>26</v>
      </c>
      <c r="P16">
        <v>2000</v>
      </c>
      <c r="Q16" t="s">
        <v>26</v>
      </c>
      <c r="R16" t="s">
        <v>26</v>
      </c>
      <c r="S16" t="s">
        <v>26</v>
      </c>
      <c r="T16" t="s">
        <v>26</v>
      </c>
      <c r="U16" t="s">
        <v>227</v>
      </c>
      <c r="V16" t="s">
        <v>195</v>
      </c>
      <c r="W16" t="s">
        <v>29</v>
      </c>
      <c r="X16" t="s">
        <v>25</v>
      </c>
      <c r="Z16" t="s">
        <v>54</v>
      </c>
      <c r="AA16" t="s">
        <v>500</v>
      </c>
      <c r="AB16" t="s">
        <v>260</v>
      </c>
    </row>
    <row r="17" spans="1:28" x14ac:dyDescent="0.3">
      <c r="A17" t="s">
        <v>35</v>
      </c>
      <c r="B17" t="s">
        <v>36</v>
      </c>
      <c r="C17" t="s">
        <v>28</v>
      </c>
      <c r="D17" t="s">
        <v>503</v>
      </c>
      <c r="E17">
        <v>42252166</v>
      </c>
      <c r="F17" t="s">
        <v>221</v>
      </c>
      <c r="G17" t="s">
        <v>222</v>
      </c>
      <c r="H17">
        <v>9670</v>
      </c>
      <c r="I17" t="s">
        <v>419</v>
      </c>
      <c r="J17" t="s">
        <v>37</v>
      </c>
      <c r="K17" s="1">
        <v>625</v>
      </c>
      <c r="L17" t="s">
        <v>26</v>
      </c>
      <c r="M17" t="s">
        <v>26</v>
      </c>
      <c r="N17">
        <v>0.5</v>
      </c>
      <c r="O17" t="s">
        <v>26</v>
      </c>
      <c r="P17">
        <v>625</v>
      </c>
      <c r="Q17" t="s">
        <v>26</v>
      </c>
      <c r="R17" t="s">
        <v>26</v>
      </c>
      <c r="S17" t="s">
        <v>26</v>
      </c>
      <c r="T17" t="s">
        <v>26</v>
      </c>
      <c r="U17" t="s">
        <v>227</v>
      </c>
      <c r="V17" t="s">
        <v>195</v>
      </c>
      <c r="W17" t="s">
        <v>29</v>
      </c>
      <c r="X17" t="s">
        <v>25</v>
      </c>
      <c r="Z17" t="s">
        <v>54</v>
      </c>
      <c r="AA17" t="s">
        <v>500</v>
      </c>
      <c r="AB17" t="s">
        <v>229</v>
      </c>
    </row>
    <row r="18" spans="1:28" x14ac:dyDescent="0.3">
      <c r="A18" t="s">
        <v>35</v>
      </c>
      <c r="B18" t="s">
        <v>36</v>
      </c>
      <c r="C18" t="s">
        <v>28</v>
      </c>
      <c r="D18" t="s">
        <v>502</v>
      </c>
      <c r="E18">
        <v>26412714</v>
      </c>
      <c r="F18" t="s">
        <v>225</v>
      </c>
      <c r="G18" t="s">
        <v>110</v>
      </c>
      <c r="H18">
        <v>9690</v>
      </c>
      <c r="I18" t="s">
        <v>420</v>
      </c>
      <c r="J18" t="s">
        <v>37</v>
      </c>
      <c r="K18" s="1">
        <v>625</v>
      </c>
      <c r="L18" t="s">
        <v>26</v>
      </c>
      <c r="M18" t="s">
        <v>26</v>
      </c>
      <c r="N18">
        <v>0.5</v>
      </c>
      <c r="O18" t="s">
        <v>26</v>
      </c>
      <c r="P18">
        <v>625</v>
      </c>
      <c r="Q18" t="s">
        <v>26</v>
      </c>
      <c r="R18" t="s">
        <v>26</v>
      </c>
      <c r="S18" t="s">
        <v>26</v>
      </c>
      <c r="T18" t="s">
        <v>26</v>
      </c>
      <c r="U18" t="s">
        <v>227</v>
      </c>
      <c r="V18" t="s">
        <v>195</v>
      </c>
      <c r="W18" t="s">
        <v>29</v>
      </c>
      <c r="X18" t="s">
        <v>25</v>
      </c>
      <c r="Z18" t="s">
        <v>54</v>
      </c>
      <c r="AA18" t="s">
        <v>500</v>
      </c>
      <c r="AB18" t="s">
        <v>228</v>
      </c>
    </row>
    <row r="19" spans="1:28" x14ac:dyDescent="0.3">
      <c r="A19" t="s">
        <v>35</v>
      </c>
      <c r="B19" t="s">
        <v>36</v>
      </c>
      <c r="C19" t="s">
        <v>28</v>
      </c>
      <c r="D19" t="s">
        <v>516</v>
      </c>
      <c r="E19">
        <v>20994681</v>
      </c>
      <c r="F19" t="s">
        <v>242</v>
      </c>
      <c r="G19" t="s">
        <v>243</v>
      </c>
      <c r="H19">
        <v>7830</v>
      </c>
      <c r="I19" t="s">
        <v>421</v>
      </c>
      <c r="J19" t="s">
        <v>37</v>
      </c>
      <c r="K19" s="1">
        <v>3000</v>
      </c>
      <c r="L19" t="s">
        <v>26</v>
      </c>
      <c r="M19" t="s">
        <v>26</v>
      </c>
      <c r="N19">
        <v>0.5</v>
      </c>
      <c r="O19" t="s">
        <v>26</v>
      </c>
      <c r="P19">
        <v>3000</v>
      </c>
      <c r="Q19" t="s">
        <v>26</v>
      </c>
      <c r="R19" t="s">
        <v>26</v>
      </c>
      <c r="S19" t="s">
        <v>26</v>
      </c>
      <c r="T19" t="s">
        <v>26</v>
      </c>
      <c r="U19" t="s">
        <v>227</v>
      </c>
      <c r="V19" t="s">
        <v>195</v>
      </c>
      <c r="W19" t="s">
        <v>29</v>
      </c>
      <c r="X19" t="s">
        <v>25</v>
      </c>
      <c r="Z19" t="s">
        <v>54</v>
      </c>
      <c r="AA19" t="s">
        <v>500</v>
      </c>
      <c r="AB19" t="s">
        <v>261</v>
      </c>
    </row>
    <row r="20" spans="1:28" x14ac:dyDescent="0.3">
      <c r="A20" t="s">
        <v>35</v>
      </c>
      <c r="B20" t="s">
        <v>36</v>
      </c>
      <c r="C20" t="s">
        <v>28</v>
      </c>
      <c r="D20" t="s">
        <v>507</v>
      </c>
      <c r="E20">
        <v>39842467</v>
      </c>
      <c r="F20" t="s">
        <v>145</v>
      </c>
      <c r="G20" t="s">
        <v>146</v>
      </c>
      <c r="H20">
        <v>7700</v>
      </c>
      <c r="I20" t="s">
        <v>422</v>
      </c>
      <c r="J20" t="s">
        <v>37</v>
      </c>
      <c r="K20" s="1">
        <v>1500</v>
      </c>
      <c r="L20" t="s">
        <v>26</v>
      </c>
      <c r="M20" t="s">
        <v>26</v>
      </c>
      <c r="N20">
        <v>0.5</v>
      </c>
      <c r="O20" t="s">
        <v>26</v>
      </c>
      <c r="P20">
        <v>1500</v>
      </c>
      <c r="Q20" t="s">
        <v>26</v>
      </c>
      <c r="R20" t="s">
        <v>26</v>
      </c>
      <c r="S20" t="s">
        <v>26</v>
      </c>
      <c r="T20" t="s">
        <v>26</v>
      </c>
      <c r="U20" t="s">
        <v>227</v>
      </c>
      <c r="V20" t="s">
        <v>195</v>
      </c>
      <c r="W20" t="s">
        <v>29</v>
      </c>
      <c r="X20" t="s">
        <v>25</v>
      </c>
      <c r="Z20" t="s">
        <v>54</v>
      </c>
      <c r="AA20" t="s">
        <v>500</v>
      </c>
      <c r="AB20" t="s">
        <v>248</v>
      </c>
    </row>
    <row r="21" spans="1:28" hidden="1" x14ac:dyDescent="0.3">
      <c r="A21" t="s">
        <v>35</v>
      </c>
      <c r="B21" t="s">
        <v>36</v>
      </c>
      <c r="C21" t="s">
        <v>28</v>
      </c>
      <c r="D21" t="s">
        <v>375</v>
      </c>
      <c r="E21">
        <v>26412714</v>
      </c>
      <c r="F21" t="s">
        <v>225</v>
      </c>
      <c r="G21" t="s">
        <v>110</v>
      </c>
      <c r="H21">
        <v>9690</v>
      </c>
      <c r="I21" t="s">
        <v>423</v>
      </c>
      <c r="J21" t="s">
        <v>38</v>
      </c>
      <c r="K21" s="1">
        <v>625</v>
      </c>
      <c r="L21" t="s">
        <v>26</v>
      </c>
      <c r="M21" t="s">
        <v>26</v>
      </c>
      <c r="N21">
        <v>0.5</v>
      </c>
      <c r="O21" t="s">
        <v>26</v>
      </c>
      <c r="P21">
        <v>625</v>
      </c>
      <c r="Q21" t="s">
        <v>26</v>
      </c>
      <c r="R21" t="s">
        <v>26</v>
      </c>
      <c r="S21" t="s">
        <v>26</v>
      </c>
      <c r="T21" t="s">
        <v>26</v>
      </c>
      <c r="U21" t="s">
        <v>199</v>
      </c>
      <c r="V21" t="s">
        <v>195</v>
      </c>
      <c r="W21" t="s">
        <v>29</v>
      </c>
      <c r="X21" t="s">
        <v>25</v>
      </c>
      <c r="Z21" t="s">
        <v>54</v>
      </c>
      <c r="AA21" t="s">
        <v>371</v>
      </c>
      <c r="AB21" t="s">
        <v>226</v>
      </c>
    </row>
    <row r="22" spans="1:28" hidden="1" x14ac:dyDescent="0.3">
      <c r="A22" t="s">
        <v>35</v>
      </c>
      <c r="B22" t="s">
        <v>36</v>
      </c>
      <c r="C22" t="s">
        <v>28</v>
      </c>
      <c r="D22" t="s">
        <v>382</v>
      </c>
      <c r="E22">
        <v>39842467</v>
      </c>
      <c r="F22" t="s">
        <v>145</v>
      </c>
      <c r="G22" t="s">
        <v>146</v>
      </c>
      <c r="H22">
        <v>7700</v>
      </c>
      <c r="I22" t="s">
        <v>424</v>
      </c>
      <c r="J22" t="s">
        <v>38</v>
      </c>
      <c r="K22" s="1">
        <v>1500</v>
      </c>
      <c r="L22" t="s">
        <v>26</v>
      </c>
      <c r="M22" t="s">
        <v>26</v>
      </c>
      <c r="N22">
        <v>0.5</v>
      </c>
      <c r="O22" t="s">
        <v>26</v>
      </c>
      <c r="P22">
        <v>1500</v>
      </c>
      <c r="Q22" t="s">
        <v>26</v>
      </c>
      <c r="R22" t="s">
        <v>26</v>
      </c>
      <c r="S22" t="s">
        <v>26</v>
      </c>
      <c r="T22" t="s">
        <v>26</v>
      </c>
      <c r="U22" t="s">
        <v>199</v>
      </c>
      <c r="V22" t="s">
        <v>195</v>
      </c>
      <c r="W22" t="s">
        <v>29</v>
      </c>
      <c r="X22" t="s">
        <v>25</v>
      </c>
      <c r="Z22" t="s">
        <v>54</v>
      </c>
      <c r="AA22" t="s">
        <v>371</v>
      </c>
      <c r="AB22" t="s">
        <v>249</v>
      </c>
    </row>
    <row r="23" spans="1:28" hidden="1" x14ac:dyDescent="0.3">
      <c r="A23" t="s">
        <v>35</v>
      </c>
      <c r="B23" t="s">
        <v>36</v>
      </c>
      <c r="C23" t="s">
        <v>28</v>
      </c>
      <c r="D23" t="s">
        <v>380</v>
      </c>
      <c r="E23">
        <v>20994681</v>
      </c>
      <c r="F23" t="s">
        <v>242</v>
      </c>
      <c r="G23" t="s">
        <v>243</v>
      </c>
      <c r="H23">
        <v>7830</v>
      </c>
      <c r="I23" t="s">
        <v>425</v>
      </c>
      <c r="J23" t="s">
        <v>38</v>
      </c>
      <c r="K23" s="1">
        <v>1500</v>
      </c>
      <c r="L23" t="s">
        <v>26</v>
      </c>
      <c r="M23" t="s">
        <v>26</v>
      </c>
      <c r="N23">
        <v>0.5</v>
      </c>
      <c r="O23" t="s">
        <v>26</v>
      </c>
      <c r="P23">
        <v>1500</v>
      </c>
      <c r="Q23" t="s">
        <v>26</v>
      </c>
      <c r="R23" t="s">
        <v>26</v>
      </c>
      <c r="S23" t="s">
        <v>26</v>
      </c>
      <c r="T23" t="s">
        <v>26</v>
      </c>
      <c r="U23" t="s">
        <v>199</v>
      </c>
      <c r="V23" t="s">
        <v>195</v>
      </c>
      <c r="W23" t="s">
        <v>29</v>
      </c>
      <c r="X23" t="s">
        <v>25</v>
      </c>
      <c r="Z23" t="s">
        <v>54</v>
      </c>
      <c r="AA23" t="s">
        <v>371</v>
      </c>
      <c r="AB23" t="s">
        <v>244</v>
      </c>
    </row>
    <row r="24" spans="1:28" hidden="1" x14ac:dyDescent="0.3">
      <c r="A24" t="s">
        <v>35</v>
      </c>
      <c r="B24" t="s">
        <v>36</v>
      </c>
      <c r="C24" t="s">
        <v>28</v>
      </c>
      <c r="D24" t="s">
        <v>374</v>
      </c>
      <c r="E24">
        <v>42252166</v>
      </c>
      <c r="F24" t="s">
        <v>221</v>
      </c>
      <c r="G24" t="s">
        <v>222</v>
      </c>
      <c r="H24">
        <v>9670</v>
      </c>
      <c r="I24" t="s">
        <v>426</v>
      </c>
      <c r="J24" t="s">
        <v>38</v>
      </c>
      <c r="K24" s="1">
        <v>625</v>
      </c>
      <c r="L24" t="s">
        <v>26</v>
      </c>
      <c r="M24" t="s">
        <v>26</v>
      </c>
      <c r="N24">
        <v>0.5</v>
      </c>
      <c r="O24" t="s">
        <v>26</v>
      </c>
      <c r="P24">
        <v>625</v>
      </c>
      <c r="Q24" t="s">
        <v>26</v>
      </c>
      <c r="R24" t="s">
        <v>26</v>
      </c>
      <c r="S24" t="s">
        <v>26</v>
      </c>
      <c r="T24" t="s">
        <v>26</v>
      </c>
      <c r="U24" t="s">
        <v>223</v>
      </c>
      <c r="V24" t="s">
        <v>195</v>
      </c>
      <c r="W24" t="s">
        <v>29</v>
      </c>
      <c r="X24" t="s">
        <v>25</v>
      </c>
      <c r="Z24" t="s">
        <v>54</v>
      </c>
      <c r="AA24" t="s">
        <v>371</v>
      </c>
      <c r="AB24" t="s">
        <v>224</v>
      </c>
    </row>
    <row r="25" spans="1:28" hidden="1" x14ac:dyDescent="0.3">
      <c r="A25" t="s">
        <v>35</v>
      </c>
      <c r="B25" t="s">
        <v>36</v>
      </c>
      <c r="C25" t="s">
        <v>28</v>
      </c>
      <c r="D25" t="s">
        <v>378</v>
      </c>
      <c r="E25">
        <v>10030323</v>
      </c>
      <c r="F25" t="s">
        <v>62</v>
      </c>
      <c r="G25" t="s">
        <v>63</v>
      </c>
      <c r="H25">
        <v>9460</v>
      </c>
      <c r="I25" t="s">
        <v>427</v>
      </c>
      <c r="J25" t="s">
        <v>38</v>
      </c>
      <c r="K25" s="1">
        <v>1250</v>
      </c>
      <c r="L25" t="s">
        <v>26</v>
      </c>
      <c r="M25" t="s">
        <v>26</v>
      </c>
      <c r="N25">
        <v>0.5</v>
      </c>
      <c r="O25" t="s">
        <v>26</v>
      </c>
      <c r="P25">
        <v>1250</v>
      </c>
      <c r="Q25" t="s">
        <v>26</v>
      </c>
      <c r="R25" t="s">
        <v>26</v>
      </c>
      <c r="S25" t="s">
        <v>26</v>
      </c>
      <c r="T25" t="s">
        <v>26</v>
      </c>
      <c r="U25" t="s">
        <v>234</v>
      </c>
      <c r="V25" t="s">
        <v>235</v>
      </c>
      <c r="W25" t="s">
        <v>29</v>
      </c>
      <c r="X25" t="s">
        <v>25</v>
      </c>
      <c r="Z25" t="s">
        <v>54</v>
      </c>
      <c r="AA25" t="s">
        <v>371</v>
      </c>
      <c r="AB25" t="s">
        <v>236</v>
      </c>
    </row>
    <row r="26" spans="1:28" hidden="1" x14ac:dyDescent="0.3">
      <c r="A26" t="s">
        <v>35</v>
      </c>
      <c r="B26" t="s">
        <v>36</v>
      </c>
      <c r="C26" t="s">
        <v>28</v>
      </c>
      <c r="D26" t="s">
        <v>373</v>
      </c>
      <c r="E26">
        <v>33086121</v>
      </c>
      <c r="F26" t="s">
        <v>216</v>
      </c>
      <c r="G26" t="s">
        <v>217</v>
      </c>
      <c r="H26">
        <v>9210</v>
      </c>
      <c r="I26" t="s">
        <v>428</v>
      </c>
      <c r="J26" t="s">
        <v>38</v>
      </c>
      <c r="K26" s="1">
        <v>625</v>
      </c>
      <c r="L26" t="s">
        <v>26</v>
      </c>
      <c r="M26" t="s">
        <v>26</v>
      </c>
      <c r="N26">
        <v>0.5</v>
      </c>
      <c r="O26" t="s">
        <v>26</v>
      </c>
      <c r="P26">
        <v>625</v>
      </c>
      <c r="Q26" t="s">
        <v>26</v>
      </c>
      <c r="R26" t="s">
        <v>26</v>
      </c>
      <c r="S26" t="s">
        <v>26</v>
      </c>
      <c r="T26" t="s">
        <v>26</v>
      </c>
      <c r="U26" t="s">
        <v>218</v>
      </c>
      <c r="V26" t="s">
        <v>219</v>
      </c>
      <c r="W26" t="s">
        <v>29</v>
      </c>
      <c r="X26" t="s">
        <v>25</v>
      </c>
      <c r="Z26" t="s">
        <v>54</v>
      </c>
      <c r="AA26" t="s">
        <v>371</v>
      </c>
      <c r="AB26" t="s">
        <v>220</v>
      </c>
    </row>
    <row r="27" spans="1:28" x14ac:dyDescent="0.3">
      <c r="A27" t="s">
        <v>35</v>
      </c>
      <c r="B27" t="s">
        <v>36</v>
      </c>
      <c r="C27" t="s">
        <v>28</v>
      </c>
      <c r="D27" t="s">
        <v>536</v>
      </c>
      <c r="E27">
        <v>11988148</v>
      </c>
      <c r="F27" t="s">
        <v>359</v>
      </c>
      <c r="G27" t="s">
        <v>360</v>
      </c>
      <c r="H27">
        <v>9370</v>
      </c>
      <c r="I27" t="s">
        <v>429</v>
      </c>
      <c r="J27" t="s">
        <v>37</v>
      </c>
      <c r="K27" s="1">
        <v>20000</v>
      </c>
      <c r="L27" t="s">
        <v>26</v>
      </c>
      <c r="M27" t="s">
        <v>26</v>
      </c>
      <c r="N27">
        <v>0.5</v>
      </c>
      <c r="O27" t="s">
        <v>26</v>
      </c>
      <c r="P27">
        <v>20000</v>
      </c>
      <c r="Q27" t="s">
        <v>26</v>
      </c>
      <c r="R27" t="s">
        <v>26</v>
      </c>
      <c r="S27" t="s">
        <v>26</v>
      </c>
      <c r="T27" t="s">
        <v>26</v>
      </c>
      <c r="U27" t="s">
        <v>201</v>
      </c>
      <c r="V27" t="s">
        <v>135</v>
      </c>
      <c r="W27" t="s">
        <v>29</v>
      </c>
      <c r="X27" t="s">
        <v>25</v>
      </c>
      <c r="Z27" t="s">
        <v>54</v>
      </c>
      <c r="AA27" t="s">
        <v>500</v>
      </c>
      <c r="AB27" t="s">
        <v>361</v>
      </c>
    </row>
    <row r="28" spans="1:28" hidden="1" x14ac:dyDescent="0.3">
      <c r="A28" t="s">
        <v>35</v>
      </c>
      <c r="B28" t="s">
        <v>36</v>
      </c>
      <c r="C28" t="s">
        <v>28</v>
      </c>
      <c r="D28" t="s">
        <v>373</v>
      </c>
      <c r="E28">
        <v>33086121</v>
      </c>
      <c r="F28" t="s">
        <v>216</v>
      </c>
      <c r="G28" t="s">
        <v>217</v>
      </c>
      <c r="H28">
        <v>9210</v>
      </c>
      <c r="I28" t="s">
        <v>430</v>
      </c>
      <c r="J28" t="s">
        <v>38</v>
      </c>
      <c r="K28" s="1">
        <v>625</v>
      </c>
      <c r="L28" t="s">
        <v>26</v>
      </c>
      <c r="M28" t="s">
        <v>26</v>
      </c>
      <c r="N28">
        <v>0.5</v>
      </c>
      <c r="O28" t="s">
        <v>26</v>
      </c>
      <c r="P28">
        <v>625</v>
      </c>
      <c r="Q28" t="s">
        <v>26</v>
      </c>
      <c r="R28" t="s">
        <v>26</v>
      </c>
      <c r="S28" t="s">
        <v>26</v>
      </c>
      <c r="T28" t="s">
        <v>26</v>
      </c>
      <c r="U28" t="s">
        <v>286</v>
      </c>
      <c r="V28" t="s">
        <v>287</v>
      </c>
      <c r="W28" t="s">
        <v>27</v>
      </c>
      <c r="X28" t="s">
        <v>25</v>
      </c>
      <c r="Z28" t="s">
        <v>54</v>
      </c>
      <c r="AA28" t="s">
        <v>371</v>
      </c>
      <c r="AB28" t="s">
        <v>288</v>
      </c>
    </row>
    <row r="29" spans="1:28" x14ac:dyDescent="0.3">
      <c r="A29" t="s">
        <v>35</v>
      </c>
      <c r="B29" t="s">
        <v>36</v>
      </c>
      <c r="C29" t="s">
        <v>28</v>
      </c>
      <c r="D29" t="s">
        <v>530</v>
      </c>
      <c r="E29">
        <v>74709028</v>
      </c>
      <c r="F29" t="s">
        <v>294</v>
      </c>
      <c r="G29" t="s">
        <v>295</v>
      </c>
      <c r="H29">
        <v>9800</v>
      </c>
      <c r="I29" t="s">
        <v>431</v>
      </c>
      <c r="J29" t="s">
        <v>37</v>
      </c>
      <c r="K29" s="1">
        <v>1000</v>
      </c>
      <c r="L29" t="s">
        <v>26</v>
      </c>
      <c r="M29" t="s">
        <v>26</v>
      </c>
      <c r="N29">
        <v>0.5</v>
      </c>
      <c r="O29" t="s">
        <v>26</v>
      </c>
      <c r="P29">
        <v>1000</v>
      </c>
      <c r="Q29" t="s">
        <v>26</v>
      </c>
      <c r="R29" t="s">
        <v>26</v>
      </c>
      <c r="S29" t="s">
        <v>26</v>
      </c>
      <c r="T29" t="s">
        <v>26</v>
      </c>
      <c r="U29" t="s">
        <v>305</v>
      </c>
      <c r="V29" t="s">
        <v>297</v>
      </c>
      <c r="W29" t="s">
        <v>27</v>
      </c>
      <c r="X29" t="s">
        <v>25</v>
      </c>
      <c r="Z29" t="s">
        <v>54</v>
      </c>
      <c r="AA29" t="s">
        <v>500</v>
      </c>
      <c r="AB29" t="s">
        <v>306</v>
      </c>
    </row>
    <row r="30" spans="1:28" x14ac:dyDescent="0.3">
      <c r="A30" t="s">
        <v>35</v>
      </c>
      <c r="B30" t="s">
        <v>36</v>
      </c>
      <c r="C30" t="s">
        <v>28</v>
      </c>
      <c r="D30" t="s">
        <v>533</v>
      </c>
      <c r="E30">
        <v>29306168</v>
      </c>
      <c r="F30" t="s">
        <v>179</v>
      </c>
      <c r="G30" t="s">
        <v>59</v>
      </c>
      <c r="H30">
        <v>9800</v>
      </c>
      <c r="I30" t="s">
        <v>432</v>
      </c>
      <c r="J30" t="s">
        <v>37</v>
      </c>
      <c r="K30" s="1">
        <v>2500</v>
      </c>
      <c r="L30" t="s">
        <v>26</v>
      </c>
      <c r="M30" t="s">
        <v>26</v>
      </c>
      <c r="N30">
        <v>0.5</v>
      </c>
      <c r="O30" t="s">
        <v>26</v>
      </c>
      <c r="P30">
        <v>2500</v>
      </c>
      <c r="Q30" t="s">
        <v>26</v>
      </c>
      <c r="R30" t="s">
        <v>26</v>
      </c>
      <c r="S30" t="s">
        <v>26</v>
      </c>
      <c r="T30" t="s">
        <v>26</v>
      </c>
      <c r="U30" t="s">
        <v>305</v>
      </c>
      <c r="V30" t="s">
        <v>311</v>
      </c>
      <c r="W30" t="s">
        <v>27</v>
      </c>
      <c r="X30" t="s">
        <v>25</v>
      </c>
      <c r="Z30" t="s">
        <v>54</v>
      </c>
      <c r="AA30" t="s">
        <v>500</v>
      </c>
      <c r="AB30" t="s">
        <v>330</v>
      </c>
    </row>
    <row r="31" spans="1:28" x14ac:dyDescent="0.3">
      <c r="A31" t="s">
        <v>35</v>
      </c>
      <c r="B31" t="s">
        <v>36</v>
      </c>
      <c r="C31" t="s">
        <v>28</v>
      </c>
      <c r="D31" t="s">
        <v>534</v>
      </c>
      <c r="E31">
        <v>19419940</v>
      </c>
      <c r="F31" t="s">
        <v>333</v>
      </c>
      <c r="G31" t="s">
        <v>104</v>
      </c>
      <c r="H31">
        <v>9330</v>
      </c>
      <c r="I31" t="s">
        <v>433</v>
      </c>
      <c r="J31" t="s">
        <v>37</v>
      </c>
      <c r="K31" s="1">
        <v>2752</v>
      </c>
      <c r="L31" t="s">
        <v>26</v>
      </c>
      <c r="M31" t="s">
        <v>26</v>
      </c>
      <c r="N31">
        <v>0.5</v>
      </c>
      <c r="O31" t="s">
        <v>26</v>
      </c>
      <c r="P31">
        <v>2752</v>
      </c>
      <c r="Q31" t="s">
        <v>26</v>
      </c>
      <c r="R31" t="s">
        <v>26</v>
      </c>
      <c r="S31" t="s">
        <v>26</v>
      </c>
      <c r="T31" t="s">
        <v>26</v>
      </c>
      <c r="U31" t="s">
        <v>305</v>
      </c>
      <c r="V31" t="s">
        <v>147</v>
      </c>
      <c r="W31" t="s">
        <v>27</v>
      </c>
      <c r="X31" t="s">
        <v>25</v>
      </c>
      <c r="Z31" t="s">
        <v>54</v>
      </c>
      <c r="AA31" t="s">
        <v>500</v>
      </c>
      <c r="AB31" t="s">
        <v>334</v>
      </c>
    </row>
    <row r="32" spans="1:28" hidden="1" x14ac:dyDescent="0.3">
      <c r="A32" t="s">
        <v>35</v>
      </c>
      <c r="B32" t="s">
        <v>36</v>
      </c>
      <c r="C32" t="s">
        <v>28</v>
      </c>
      <c r="D32" t="s">
        <v>402</v>
      </c>
      <c r="E32">
        <v>19419940</v>
      </c>
      <c r="F32" t="s">
        <v>333</v>
      </c>
      <c r="G32" t="s">
        <v>104</v>
      </c>
      <c r="H32">
        <v>9330</v>
      </c>
      <c r="I32" t="s">
        <v>434</v>
      </c>
      <c r="J32" t="s">
        <v>38</v>
      </c>
      <c r="K32" s="1">
        <v>2753</v>
      </c>
      <c r="L32" t="s">
        <v>26</v>
      </c>
      <c r="M32" t="s">
        <v>26</v>
      </c>
      <c r="N32">
        <v>0.5</v>
      </c>
      <c r="O32" t="s">
        <v>26</v>
      </c>
      <c r="P32">
        <v>2753</v>
      </c>
      <c r="Q32" t="s">
        <v>26</v>
      </c>
      <c r="R32" t="s">
        <v>26</v>
      </c>
      <c r="S32" t="s">
        <v>26</v>
      </c>
      <c r="T32" t="s">
        <v>26</v>
      </c>
      <c r="U32" t="s">
        <v>335</v>
      </c>
      <c r="V32" t="s">
        <v>147</v>
      </c>
      <c r="W32" t="s">
        <v>27</v>
      </c>
      <c r="X32" t="s">
        <v>25</v>
      </c>
      <c r="Z32" t="s">
        <v>54</v>
      </c>
      <c r="AA32" t="s">
        <v>371</v>
      </c>
      <c r="AB32" t="s">
        <v>336</v>
      </c>
    </row>
    <row r="33" spans="1:28" hidden="1" x14ac:dyDescent="0.3">
      <c r="A33" t="s">
        <v>35</v>
      </c>
      <c r="B33" t="s">
        <v>36</v>
      </c>
      <c r="C33" t="s">
        <v>28</v>
      </c>
      <c r="D33" t="s">
        <v>397</v>
      </c>
      <c r="E33">
        <v>74709028</v>
      </c>
      <c r="F33" t="s">
        <v>294</v>
      </c>
      <c r="G33" t="s">
        <v>295</v>
      </c>
      <c r="H33">
        <v>9800</v>
      </c>
      <c r="I33" t="s">
        <v>435</v>
      </c>
      <c r="J33" t="s">
        <v>38</v>
      </c>
      <c r="K33" s="1">
        <v>1000</v>
      </c>
      <c r="L33" t="s">
        <v>26</v>
      </c>
      <c r="M33" t="s">
        <v>26</v>
      </c>
      <c r="N33">
        <v>0.5</v>
      </c>
      <c r="O33" t="s">
        <v>26</v>
      </c>
      <c r="P33">
        <v>1000</v>
      </c>
      <c r="Q33" t="s">
        <v>26</v>
      </c>
      <c r="R33" t="s">
        <v>26</v>
      </c>
      <c r="S33" t="s">
        <v>26</v>
      </c>
      <c r="T33" t="s">
        <v>26</v>
      </c>
      <c r="U33" t="s">
        <v>296</v>
      </c>
      <c r="V33" t="s">
        <v>297</v>
      </c>
      <c r="W33" t="s">
        <v>27</v>
      </c>
      <c r="X33" t="s">
        <v>25</v>
      </c>
      <c r="Z33" t="s">
        <v>54</v>
      </c>
      <c r="AA33" t="s">
        <v>371</v>
      </c>
      <c r="AB33" t="s">
        <v>298</v>
      </c>
    </row>
    <row r="34" spans="1:28" hidden="1" x14ac:dyDescent="0.3">
      <c r="A34" t="s">
        <v>35</v>
      </c>
      <c r="B34" t="s">
        <v>36</v>
      </c>
      <c r="C34" t="s">
        <v>28</v>
      </c>
      <c r="D34" t="s">
        <v>401</v>
      </c>
      <c r="E34">
        <v>29306168</v>
      </c>
      <c r="F34" t="s">
        <v>179</v>
      </c>
      <c r="G34" t="s">
        <v>59</v>
      </c>
      <c r="H34">
        <v>9800</v>
      </c>
      <c r="I34" t="s">
        <v>436</v>
      </c>
      <c r="J34" t="s">
        <v>38</v>
      </c>
      <c r="K34" s="1">
        <v>2500</v>
      </c>
      <c r="L34" t="s">
        <v>26</v>
      </c>
      <c r="M34" t="s">
        <v>26</v>
      </c>
      <c r="N34">
        <v>0.5</v>
      </c>
      <c r="O34" t="s">
        <v>26</v>
      </c>
      <c r="P34">
        <v>2500</v>
      </c>
      <c r="Q34" t="s">
        <v>26</v>
      </c>
      <c r="R34" t="s">
        <v>26</v>
      </c>
      <c r="S34" t="s">
        <v>26</v>
      </c>
      <c r="T34" t="s">
        <v>26</v>
      </c>
      <c r="U34" t="s">
        <v>331</v>
      </c>
      <c r="V34" t="s">
        <v>311</v>
      </c>
      <c r="W34" t="s">
        <v>27</v>
      </c>
      <c r="X34" t="s">
        <v>25</v>
      </c>
      <c r="Z34" t="s">
        <v>54</v>
      </c>
      <c r="AA34" t="s">
        <v>371</v>
      </c>
      <c r="AB34" t="s">
        <v>332</v>
      </c>
    </row>
    <row r="35" spans="1:28" hidden="1" x14ac:dyDescent="0.3">
      <c r="A35" t="s">
        <v>35</v>
      </c>
      <c r="B35" t="s">
        <v>36</v>
      </c>
      <c r="C35" t="s">
        <v>28</v>
      </c>
      <c r="D35" t="s">
        <v>392</v>
      </c>
      <c r="E35">
        <v>32013902</v>
      </c>
      <c r="F35" t="s">
        <v>55</v>
      </c>
      <c r="G35" t="s">
        <v>56</v>
      </c>
      <c r="H35">
        <v>9690</v>
      </c>
      <c r="I35" t="s">
        <v>437</v>
      </c>
      <c r="J35" t="s">
        <v>38</v>
      </c>
      <c r="K35" s="1">
        <v>1250</v>
      </c>
      <c r="L35" t="s">
        <v>26</v>
      </c>
      <c r="M35" t="s">
        <v>26</v>
      </c>
      <c r="N35">
        <v>0.5</v>
      </c>
      <c r="O35" t="s">
        <v>26</v>
      </c>
      <c r="P35">
        <v>1250</v>
      </c>
      <c r="Q35" t="s">
        <v>26</v>
      </c>
      <c r="R35" t="s">
        <v>26</v>
      </c>
      <c r="S35" t="s">
        <v>26</v>
      </c>
      <c r="T35" t="s">
        <v>26</v>
      </c>
      <c r="U35" t="s">
        <v>313</v>
      </c>
      <c r="V35" t="s">
        <v>297</v>
      </c>
      <c r="W35" t="s">
        <v>27</v>
      </c>
      <c r="X35" t="s">
        <v>25</v>
      </c>
      <c r="Z35" t="s">
        <v>54</v>
      </c>
      <c r="AA35" t="s">
        <v>371</v>
      </c>
      <c r="AB35" t="s">
        <v>314</v>
      </c>
    </row>
    <row r="36" spans="1:28" hidden="1" x14ac:dyDescent="0.3">
      <c r="A36" t="s">
        <v>35</v>
      </c>
      <c r="B36" t="s">
        <v>36</v>
      </c>
      <c r="C36" t="s">
        <v>28</v>
      </c>
      <c r="D36" t="s">
        <v>398</v>
      </c>
      <c r="E36">
        <v>27575773</v>
      </c>
      <c r="F36" t="s">
        <v>299</v>
      </c>
      <c r="G36" t="s">
        <v>300</v>
      </c>
      <c r="H36">
        <v>9690</v>
      </c>
      <c r="I36" t="s">
        <v>438</v>
      </c>
      <c r="J36" t="s">
        <v>38</v>
      </c>
      <c r="K36" s="1">
        <v>1000</v>
      </c>
      <c r="L36" t="s">
        <v>26</v>
      </c>
      <c r="M36" t="s">
        <v>26</v>
      </c>
      <c r="N36">
        <v>0.5</v>
      </c>
      <c r="O36" t="s">
        <v>26</v>
      </c>
      <c r="P36">
        <v>1000</v>
      </c>
      <c r="Q36" t="s">
        <v>26</v>
      </c>
      <c r="R36" t="s">
        <v>26</v>
      </c>
      <c r="S36" t="s">
        <v>26</v>
      </c>
      <c r="T36" t="s">
        <v>26</v>
      </c>
      <c r="U36" t="s">
        <v>301</v>
      </c>
      <c r="V36" t="s">
        <v>124</v>
      </c>
      <c r="W36" t="s">
        <v>27</v>
      </c>
      <c r="X36" t="s">
        <v>25</v>
      </c>
      <c r="Z36" t="s">
        <v>54</v>
      </c>
      <c r="AA36" t="s">
        <v>371</v>
      </c>
      <c r="AB36" t="s">
        <v>302</v>
      </c>
    </row>
    <row r="37" spans="1:28" x14ac:dyDescent="0.3">
      <c r="A37" t="s">
        <v>35</v>
      </c>
      <c r="B37" t="s">
        <v>36</v>
      </c>
      <c r="C37" t="s">
        <v>28</v>
      </c>
      <c r="D37" t="s">
        <v>516</v>
      </c>
      <c r="E37">
        <v>20994681</v>
      </c>
      <c r="F37" t="s">
        <v>242</v>
      </c>
      <c r="G37" t="s">
        <v>243</v>
      </c>
      <c r="H37">
        <v>7830</v>
      </c>
      <c r="I37" t="s">
        <v>439</v>
      </c>
      <c r="J37" t="s">
        <v>37</v>
      </c>
      <c r="K37" s="1">
        <v>3000</v>
      </c>
      <c r="L37" t="s">
        <v>26</v>
      </c>
      <c r="M37" t="s">
        <v>26</v>
      </c>
      <c r="N37">
        <v>0.5</v>
      </c>
      <c r="O37" t="s">
        <v>26</v>
      </c>
      <c r="P37">
        <v>3000</v>
      </c>
      <c r="Q37" t="s">
        <v>26</v>
      </c>
      <c r="R37" t="s">
        <v>26</v>
      </c>
      <c r="S37" t="s">
        <v>26</v>
      </c>
      <c r="T37" t="s">
        <v>26</v>
      </c>
      <c r="U37" t="s">
        <v>337</v>
      </c>
      <c r="V37" t="s">
        <v>188</v>
      </c>
      <c r="W37" t="s">
        <v>27</v>
      </c>
      <c r="X37" t="s">
        <v>25</v>
      </c>
      <c r="Z37" t="s">
        <v>54</v>
      </c>
      <c r="AA37" t="s">
        <v>500</v>
      </c>
      <c r="AB37" t="s">
        <v>338</v>
      </c>
    </row>
    <row r="38" spans="1:28" x14ac:dyDescent="0.3">
      <c r="A38" t="s">
        <v>35</v>
      </c>
      <c r="B38" t="s">
        <v>36</v>
      </c>
      <c r="C38" t="s">
        <v>28</v>
      </c>
      <c r="D38" t="s">
        <v>512</v>
      </c>
      <c r="E38">
        <v>36242663</v>
      </c>
      <c r="F38" t="s">
        <v>102</v>
      </c>
      <c r="G38" t="s">
        <v>103</v>
      </c>
      <c r="H38">
        <v>7760</v>
      </c>
      <c r="I38" t="s">
        <v>440</v>
      </c>
      <c r="J38" t="s">
        <v>37</v>
      </c>
      <c r="K38" s="1">
        <v>2000</v>
      </c>
      <c r="L38" t="s">
        <v>26</v>
      </c>
      <c r="M38" t="s">
        <v>26</v>
      </c>
      <c r="N38">
        <v>0.5</v>
      </c>
      <c r="O38" t="s">
        <v>26</v>
      </c>
      <c r="P38">
        <v>2000</v>
      </c>
      <c r="Q38" t="s">
        <v>26</v>
      </c>
      <c r="R38" t="s">
        <v>26</v>
      </c>
      <c r="S38" t="s">
        <v>26</v>
      </c>
      <c r="T38" t="s">
        <v>26</v>
      </c>
      <c r="U38" t="s">
        <v>307</v>
      </c>
      <c r="V38" t="s">
        <v>147</v>
      </c>
      <c r="W38" t="s">
        <v>27</v>
      </c>
      <c r="X38" t="s">
        <v>25</v>
      </c>
      <c r="Z38" t="s">
        <v>54</v>
      </c>
      <c r="AA38" t="s">
        <v>500</v>
      </c>
      <c r="AB38" t="s">
        <v>328</v>
      </c>
    </row>
    <row r="39" spans="1:28" x14ac:dyDescent="0.3">
      <c r="A39" t="s">
        <v>35</v>
      </c>
      <c r="B39" t="s">
        <v>36</v>
      </c>
      <c r="C39" t="s">
        <v>28</v>
      </c>
      <c r="D39" t="s">
        <v>530</v>
      </c>
      <c r="E39">
        <v>74709028</v>
      </c>
      <c r="F39" t="s">
        <v>294</v>
      </c>
      <c r="G39" t="s">
        <v>295</v>
      </c>
      <c r="H39">
        <v>9800</v>
      </c>
      <c r="I39" t="s">
        <v>441</v>
      </c>
      <c r="J39" t="s">
        <v>37</v>
      </c>
      <c r="K39" s="1">
        <v>1000</v>
      </c>
      <c r="L39" t="s">
        <v>26</v>
      </c>
      <c r="M39" t="s">
        <v>26</v>
      </c>
      <c r="N39">
        <v>0.5</v>
      </c>
      <c r="O39" t="s">
        <v>26</v>
      </c>
      <c r="P39">
        <v>1000</v>
      </c>
      <c r="Q39" t="s">
        <v>26</v>
      </c>
      <c r="R39" t="s">
        <v>26</v>
      </c>
      <c r="S39" t="s">
        <v>26</v>
      </c>
      <c r="T39" t="s">
        <v>26</v>
      </c>
      <c r="U39" t="s">
        <v>307</v>
      </c>
      <c r="V39" t="s">
        <v>83</v>
      </c>
      <c r="W39" t="s">
        <v>27</v>
      </c>
      <c r="X39" t="s">
        <v>25</v>
      </c>
      <c r="Z39" t="s">
        <v>54</v>
      </c>
      <c r="AA39" t="s">
        <v>500</v>
      </c>
      <c r="AB39" t="s">
        <v>308</v>
      </c>
    </row>
    <row r="40" spans="1:28" x14ac:dyDescent="0.3">
      <c r="A40" t="s">
        <v>35</v>
      </c>
      <c r="B40" t="s">
        <v>36</v>
      </c>
      <c r="C40" t="s">
        <v>28</v>
      </c>
      <c r="D40" t="s">
        <v>531</v>
      </c>
      <c r="E40">
        <v>31515629</v>
      </c>
      <c r="F40" t="s">
        <v>65</v>
      </c>
      <c r="G40" t="s">
        <v>66</v>
      </c>
      <c r="H40">
        <v>9600</v>
      </c>
      <c r="I40" t="s">
        <v>442</v>
      </c>
      <c r="J40" t="s">
        <v>37</v>
      </c>
      <c r="K40" s="1">
        <v>2000</v>
      </c>
      <c r="L40" t="s">
        <v>26</v>
      </c>
      <c r="M40" t="s">
        <v>26</v>
      </c>
      <c r="N40">
        <v>0.5</v>
      </c>
      <c r="O40" t="s">
        <v>26</v>
      </c>
      <c r="P40">
        <v>2000</v>
      </c>
      <c r="Q40" t="s">
        <v>26</v>
      </c>
      <c r="R40" t="s">
        <v>26</v>
      </c>
      <c r="S40" t="s">
        <v>26</v>
      </c>
      <c r="T40" t="s">
        <v>26</v>
      </c>
      <c r="U40" t="s">
        <v>307</v>
      </c>
      <c r="V40" t="s">
        <v>85</v>
      </c>
      <c r="W40" t="s">
        <v>27</v>
      </c>
      <c r="X40" t="s">
        <v>25</v>
      </c>
      <c r="Z40" t="s">
        <v>54</v>
      </c>
      <c r="AA40" t="s">
        <v>500</v>
      </c>
      <c r="AB40" t="s">
        <v>329</v>
      </c>
    </row>
    <row r="41" spans="1:28" hidden="1" x14ac:dyDescent="0.3">
      <c r="A41" t="s">
        <v>35</v>
      </c>
      <c r="B41" t="s">
        <v>36</v>
      </c>
      <c r="C41" t="s">
        <v>28</v>
      </c>
      <c r="D41" t="s">
        <v>397</v>
      </c>
      <c r="E41">
        <v>74709028</v>
      </c>
      <c r="F41" t="s">
        <v>294</v>
      </c>
      <c r="G41" t="s">
        <v>295</v>
      </c>
      <c r="H41">
        <v>9800</v>
      </c>
      <c r="I41" t="s">
        <v>443</v>
      </c>
      <c r="J41" t="s">
        <v>38</v>
      </c>
      <c r="K41" s="1">
        <v>1000</v>
      </c>
      <c r="L41" t="s">
        <v>26</v>
      </c>
      <c r="M41" t="s">
        <v>26</v>
      </c>
      <c r="N41">
        <v>0.5</v>
      </c>
      <c r="O41" t="s">
        <v>26</v>
      </c>
      <c r="P41">
        <v>1000</v>
      </c>
      <c r="Q41" t="s">
        <v>26</v>
      </c>
      <c r="R41" t="s">
        <v>26</v>
      </c>
      <c r="S41" t="s">
        <v>26</v>
      </c>
      <c r="T41" t="s">
        <v>26</v>
      </c>
      <c r="U41" t="s">
        <v>303</v>
      </c>
      <c r="V41" t="s">
        <v>83</v>
      </c>
      <c r="W41" t="s">
        <v>27</v>
      </c>
      <c r="X41" t="s">
        <v>25</v>
      </c>
      <c r="Z41" t="s">
        <v>54</v>
      </c>
      <c r="AA41" t="s">
        <v>371</v>
      </c>
      <c r="AB41" t="s">
        <v>304</v>
      </c>
    </row>
    <row r="42" spans="1:28" hidden="1" x14ac:dyDescent="0.3">
      <c r="A42" t="s">
        <v>35</v>
      </c>
      <c r="B42" t="s">
        <v>36</v>
      </c>
      <c r="C42" t="s">
        <v>28</v>
      </c>
      <c r="D42" t="s">
        <v>399</v>
      </c>
      <c r="E42">
        <v>31515629</v>
      </c>
      <c r="F42" t="s">
        <v>65</v>
      </c>
      <c r="G42" t="s">
        <v>66</v>
      </c>
      <c r="H42">
        <v>9600</v>
      </c>
      <c r="I42" t="s">
        <v>444</v>
      </c>
      <c r="J42" t="s">
        <v>38</v>
      </c>
      <c r="K42" s="1">
        <v>2000</v>
      </c>
      <c r="L42" t="s">
        <v>26</v>
      </c>
      <c r="M42" t="s">
        <v>26</v>
      </c>
      <c r="N42">
        <v>0.5</v>
      </c>
      <c r="O42" t="s">
        <v>26</v>
      </c>
      <c r="P42">
        <v>2000</v>
      </c>
      <c r="Q42" t="s">
        <v>26</v>
      </c>
      <c r="R42" t="s">
        <v>26</v>
      </c>
      <c r="S42" t="s">
        <v>26</v>
      </c>
      <c r="T42" t="s">
        <v>26</v>
      </c>
      <c r="U42" t="s">
        <v>326</v>
      </c>
      <c r="V42" t="s">
        <v>85</v>
      </c>
      <c r="W42" t="s">
        <v>27</v>
      </c>
      <c r="X42" t="s">
        <v>25</v>
      </c>
      <c r="Z42" t="s">
        <v>54</v>
      </c>
      <c r="AA42" t="s">
        <v>371</v>
      </c>
      <c r="AB42" t="s">
        <v>327</v>
      </c>
    </row>
    <row r="43" spans="1:28" hidden="1" x14ac:dyDescent="0.3">
      <c r="A43" t="s">
        <v>35</v>
      </c>
      <c r="B43" t="s">
        <v>36</v>
      </c>
      <c r="C43" t="s">
        <v>28</v>
      </c>
      <c r="D43" t="s">
        <v>375</v>
      </c>
      <c r="E43">
        <v>26412714</v>
      </c>
      <c r="F43" t="s">
        <v>225</v>
      </c>
      <c r="G43" t="s">
        <v>110</v>
      </c>
      <c r="H43">
        <v>9690</v>
      </c>
      <c r="I43" t="s">
        <v>445</v>
      </c>
      <c r="J43" t="s">
        <v>38</v>
      </c>
      <c r="K43" s="1">
        <v>625</v>
      </c>
      <c r="L43" t="s">
        <v>26</v>
      </c>
      <c r="M43" t="s">
        <v>26</v>
      </c>
      <c r="N43">
        <v>0.5</v>
      </c>
      <c r="O43" t="s">
        <v>26</v>
      </c>
      <c r="P43">
        <v>625</v>
      </c>
      <c r="Q43" t="s">
        <v>26</v>
      </c>
      <c r="R43" t="s">
        <v>26</v>
      </c>
      <c r="S43" t="s">
        <v>26</v>
      </c>
      <c r="T43" t="s">
        <v>26</v>
      </c>
      <c r="U43" t="s">
        <v>289</v>
      </c>
      <c r="V43" t="s">
        <v>147</v>
      </c>
      <c r="W43" t="s">
        <v>27</v>
      </c>
      <c r="X43" t="s">
        <v>25</v>
      </c>
      <c r="Z43" t="s">
        <v>54</v>
      </c>
      <c r="AA43" t="s">
        <v>371</v>
      </c>
      <c r="AB43" t="s">
        <v>290</v>
      </c>
    </row>
    <row r="44" spans="1:28" hidden="1" x14ac:dyDescent="0.3">
      <c r="A44" t="s">
        <v>35</v>
      </c>
      <c r="B44" t="s">
        <v>36</v>
      </c>
      <c r="C44" t="s">
        <v>28</v>
      </c>
      <c r="D44" t="s">
        <v>400</v>
      </c>
      <c r="E44">
        <v>39400197</v>
      </c>
      <c r="F44" t="s">
        <v>322</v>
      </c>
      <c r="G44" t="s">
        <v>66</v>
      </c>
      <c r="H44">
        <v>9480</v>
      </c>
      <c r="I44" t="s">
        <v>446</v>
      </c>
      <c r="J44" t="s">
        <v>38</v>
      </c>
      <c r="K44" s="1">
        <v>1575</v>
      </c>
      <c r="L44" t="s">
        <v>26</v>
      </c>
      <c r="M44" t="s">
        <v>26</v>
      </c>
      <c r="N44">
        <v>0.5</v>
      </c>
      <c r="O44" t="s">
        <v>26</v>
      </c>
      <c r="P44">
        <v>1575</v>
      </c>
      <c r="Q44" t="s">
        <v>26</v>
      </c>
      <c r="R44" t="s">
        <v>26</v>
      </c>
      <c r="S44" t="s">
        <v>26</v>
      </c>
      <c r="T44" t="s">
        <v>26</v>
      </c>
      <c r="U44" t="s">
        <v>323</v>
      </c>
      <c r="V44" t="s">
        <v>85</v>
      </c>
      <c r="W44" t="s">
        <v>27</v>
      </c>
      <c r="X44" t="s">
        <v>25</v>
      </c>
      <c r="Z44" t="s">
        <v>54</v>
      </c>
      <c r="AA44" t="s">
        <v>371</v>
      </c>
      <c r="AB44" t="s">
        <v>324</v>
      </c>
    </row>
    <row r="45" spans="1:28" hidden="1" x14ac:dyDescent="0.3">
      <c r="A45" t="s">
        <v>35</v>
      </c>
      <c r="B45" t="s">
        <v>36</v>
      </c>
      <c r="C45" t="s">
        <v>28</v>
      </c>
      <c r="D45" t="s">
        <v>392</v>
      </c>
      <c r="E45">
        <v>32013902</v>
      </c>
      <c r="F45" t="s">
        <v>55</v>
      </c>
      <c r="G45" t="s">
        <v>56</v>
      </c>
      <c r="H45">
        <v>9690</v>
      </c>
      <c r="I45" t="s">
        <v>447</v>
      </c>
      <c r="J45" t="s">
        <v>38</v>
      </c>
      <c r="K45" s="1">
        <v>1250</v>
      </c>
      <c r="L45" t="s">
        <v>26</v>
      </c>
      <c r="M45" t="s">
        <v>26</v>
      </c>
      <c r="N45">
        <v>0.5</v>
      </c>
      <c r="O45" t="s">
        <v>26</v>
      </c>
      <c r="P45">
        <v>1250</v>
      </c>
      <c r="Q45" t="s">
        <v>26</v>
      </c>
      <c r="R45" t="s">
        <v>26</v>
      </c>
      <c r="S45" t="s">
        <v>26</v>
      </c>
      <c r="T45" t="s">
        <v>26</v>
      </c>
      <c r="U45" t="s">
        <v>315</v>
      </c>
      <c r="V45" t="s">
        <v>316</v>
      </c>
      <c r="W45" t="s">
        <v>27</v>
      </c>
      <c r="X45" t="s">
        <v>25</v>
      </c>
      <c r="Z45" t="s">
        <v>54</v>
      </c>
      <c r="AA45" t="s">
        <v>371</v>
      </c>
      <c r="AB45" t="s">
        <v>317</v>
      </c>
    </row>
    <row r="46" spans="1:28" x14ac:dyDescent="0.3">
      <c r="A46" t="s">
        <v>35</v>
      </c>
      <c r="B46" t="s">
        <v>36</v>
      </c>
      <c r="C46" t="s">
        <v>28</v>
      </c>
      <c r="D46" t="s">
        <v>502</v>
      </c>
      <c r="E46">
        <v>26412714</v>
      </c>
      <c r="F46" t="s">
        <v>225</v>
      </c>
      <c r="G46" t="s">
        <v>110</v>
      </c>
      <c r="H46">
        <v>9690</v>
      </c>
      <c r="I46" t="s">
        <v>448</v>
      </c>
      <c r="J46" t="s">
        <v>37</v>
      </c>
      <c r="K46" s="1">
        <v>625</v>
      </c>
      <c r="L46" t="s">
        <v>26</v>
      </c>
      <c r="M46" t="s">
        <v>26</v>
      </c>
      <c r="N46">
        <v>0.5</v>
      </c>
      <c r="O46" t="s">
        <v>26</v>
      </c>
      <c r="P46">
        <v>625</v>
      </c>
      <c r="Q46" t="s">
        <v>26</v>
      </c>
      <c r="R46" t="s">
        <v>26</v>
      </c>
      <c r="S46" t="s">
        <v>26</v>
      </c>
      <c r="T46" t="s">
        <v>26</v>
      </c>
      <c r="U46" t="s">
        <v>292</v>
      </c>
      <c r="V46" t="s">
        <v>147</v>
      </c>
      <c r="W46" t="s">
        <v>27</v>
      </c>
      <c r="X46" t="s">
        <v>25</v>
      </c>
      <c r="Z46" t="s">
        <v>54</v>
      </c>
      <c r="AA46" t="s">
        <v>500</v>
      </c>
      <c r="AB46" t="s">
        <v>293</v>
      </c>
    </row>
    <row r="47" spans="1:28" x14ac:dyDescent="0.3">
      <c r="A47" t="s">
        <v>35</v>
      </c>
      <c r="B47" t="s">
        <v>36</v>
      </c>
      <c r="C47" t="s">
        <v>28</v>
      </c>
      <c r="D47" t="s">
        <v>532</v>
      </c>
      <c r="E47">
        <v>39400197</v>
      </c>
      <c r="F47" t="s">
        <v>322</v>
      </c>
      <c r="G47" t="s">
        <v>66</v>
      </c>
      <c r="H47">
        <v>9480</v>
      </c>
      <c r="I47" t="s">
        <v>449</v>
      </c>
      <c r="J47" t="s">
        <v>37</v>
      </c>
      <c r="K47" s="1">
        <v>1575</v>
      </c>
      <c r="L47" t="s">
        <v>26</v>
      </c>
      <c r="M47" t="s">
        <v>26</v>
      </c>
      <c r="N47">
        <v>0.5</v>
      </c>
      <c r="O47" t="s">
        <v>26</v>
      </c>
      <c r="P47">
        <v>1575</v>
      </c>
      <c r="Q47" t="s">
        <v>26</v>
      </c>
      <c r="R47" t="s">
        <v>26</v>
      </c>
      <c r="S47" t="s">
        <v>26</v>
      </c>
      <c r="T47" t="s">
        <v>26</v>
      </c>
      <c r="U47" t="s">
        <v>292</v>
      </c>
      <c r="V47" t="s">
        <v>85</v>
      </c>
      <c r="W47" t="s">
        <v>27</v>
      </c>
      <c r="X47" t="s">
        <v>25</v>
      </c>
      <c r="Z47" t="s">
        <v>54</v>
      </c>
      <c r="AA47" t="s">
        <v>500</v>
      </c>
      <c r="AB47" t="s">
        <v>325</v>
      </c>
    </row>
    <row r="48" spans="1:28" x14ac:dyDescent="0.3">
      <c r="A48" t="s">
        <v>35</v>
      </c>
      <c r="B48" t="s">
        <v>36</v>
      </c>
      <c r="C48" t="s">
        <v>28</v>
      </c>
      <c r="D48" t="s">
        <v>503</v>
      </c>
      <c r="E48">
        <v>42252166</v>
      </c>
      <c r="F48" t="s">
        <v>221</v>
      </c>
      <c r="G48" t="s">
        <v>222</v>
      </c>
      <c r="H48">
        <v>9670</v>
      </c>
      <c r="I48" t="s">
        <v>450</v>
      </c>
      <c r="J48" t="s">
        <v>37</v>
      </c>
      <c r="K48" s="1">
        <v>625</v>
      </c>
      <c r="L48" t="s">
        <v>26</v>
      </c>
      <c r="M48" t="s">
        <v>26</v>
      </c>
      <c r="N48">
        <v>0.5</v>
      </c>
      <c r="O48" t="s">
        <v>26</v>
      </c>
      <c r="P48">
        <v>625</v>
      </c>
      <c r="Q48" t="s">
        <v>26</v>
      </c>
      <c r="R48" t="s">
        <v>26</v>
      </c>
      <c r="S48" t="s">
        <v>26</v>
      </c>
      <c r="T48" t="s">
        <v>26</v>
      </c>
      <c r="U48" t="s">
        <v>194</v>
      </c>
      <c r="V48" t="s">
        <v>85</v>
      </c>
      <c r="W48" t="s">
        <v>27</v>
      </c>
      <c r="X48" t="s">
        <v>25</v>
      </c>
      <c r="Z48" t="s">
        <v>54</v>
      </c>
      <c r="AA48" t="s">
        <v>500</v>
      </c>
      <c r="AB48" t="s">
        <v>291</v>
      </c>
    </row>
    <row r="49" spans="1:28" hidden="1" x14ac:dyDescent="0.3">
      <c r="A49" t="s">
        <v>35</v>
      </c>
      <c r="B49" t="s">
        <v>36</v>
      </c>
      <c r="C49" t="s">
        <v>28</v>
      </c>
      <c r="D49" t="s">
        <v>374</v>
      </c>
      <c r="E49">
        <v>42252166</v>
      </c>
      <c r="F49" t="s">
        <v>221</v>
      </c>
      <c r="G49" t="s">
        <v>222</v>
      </c>
      <c r="H49">
        <v>9670</v>
      </c>
      <c r="I49" t="s">
        <v>451</v>
      </c>
      <c r="J49" t="s">
        <v>38</v>
      </c>
      <c r="K49" s="1">
        <v>625</v>
      </c>
      <c r="L49" t="s">
        <v>26</v>
      </c>
      <c r="M49" t="s">
        <v>26</v>
      </c>
      <c r="N49">
        <v>0.5</v>
      </c>
      <c r="O49" t="s">
        <v>26</v>
      </c>
      <c r="P49">
        <v>625</v>
      </c>
      <c r="Q49" t="s">
        <v>26</v>
      </c>
      <c r="R49" t="s">
        <v>26</v>
      </c>
      <c r="S49" t="s">
        <v>26</v>
      </c>
      <c r="T49" t="s">
        <v>26</v>
      </c>
      <c r="U49" t="s">
        <v>284</v>
      </c>
      <c r="V49" t="s">
        <v>85</v>
      </c>
      <c r="W49" t="s">
        <v>27</v>
      </c>
      <c r="X49" t="s">
        <v>25</v>
      </c>
      <c r="Z49" t="s">
        <v>54</v>
      </c>
      <c r="AA49" t="s">
        <v>371</v>
      </c>
      <c r="AB49" t="s">
        <v>285</v>
      </c>
    </row>
    <row r="50" spans="1:28" hidden="1" x14ac:dyDescent="0.3">
      <c r="A50" t="s">
        <v>35</v>
      </c>
      <c r="B50" t="s">
        <v>36</v>
      </c>
      <c r="C50" t="s">
        <v>28</v>
      </c>
      <c r="D50" t="s">
        <v>392</v>
      </c>
      <c r="E50">
        <v>32013902</v>
      </c>
      <c r="F50" t="s">
        <v>55</v>
      </c>
      <c r="G50" t="s">
        <v>56</v>
      </c>
      <c r="H50">
        <v>9690</v>
      </c>
      <c r="I50" t="s">
        <v>452</v>
      </c>
      <c r="J50" t="s">
        <v>38</v>
      </c>
      <c r="K50" s="1">
        <v>1250</v>
      </c>
      <c r="L50" t="s">
        <v>26</v>
      </c>
      <c r="M50" t="s">
        <v>26</v>
      </c>
      <c r="N50">
        <v>0.5</v>
      </c>
      <c r="O50" t="s">
        <v>26</v>
      </c>
      <c r="P50">
        <v>1250</v>
      </c>
      <c r="Q50" t="s">
        <v>26</v>
      </c>
      <c r="R50" t="s">
        <v>26</v>
      </c>
      <c r="S50" t="s">
        <v>26</v>
      </c>
      <c r="T50" t="s">
        <v>26</v>
      </c>
      <c r="U50" t="s">
        <v>318</v>
      </c>
      <c r="V50" t="s">
        <v>83</v>
      </c>
      <c r="W50" t="s">
        <v>27</v>
      </c>
      <c r="X50" t="s">
        <v>25</v>
      </c>
      <c r="Z50" t="s">
        <v>54</v>
      </c>
      <c r="AA50" t="s">
        <v>371</v>
      </c>
      <c r="AB50" t="s">
        <v>319</v>
      </c>
    </row>
    <row r="51" spans="1:28" hidden="1" x14ac:dyDescent="0.3">
      <c r="A51" t="s">
        <v>35</v>
      </c>
      <c r="B51" t="s">
        <v>36</v>
      </c>
      <c r="C51" t="s">
        <v>28</v>
      </c>
      <c r="D51" t="s">
        <v>380</v>
      </c>
      <c r="E51">
        <v>20994681</v>
      </c>
      <c r="F51" t="s">
        <v>242</v>
      </c>
      <c r="G51" t="s">
        <v>243</v>
      </c>
      <c r="H51">
        <v>7830</v>
      </c>
      <c r="I51" t="s">
        <v>453</v>
      </c>
      <c r="J51" t="s">
        <v>38</v>
      </c>
      <c r="K51" s="1">
        <v>1500</v>
      </c>
      <c r="L51" t="s">
        <v>26</v>
      </c>
      <c r="M51" t="s">
        <v>26</v>
      </c>
      <c r="N51">
        <v>0.5</v>
      </c>
      <c r="O51" t="s">
        <v>26</v>
      </c>
      <c r="P51">
        <v>1500</v>
      </c>
      <c r="Q51" t="s">
        <v>26</v>
      </c>
      <c r="R51" t="s">
        <v>26</v>
      </c>
      <c r="S51" t="s">
        <v>26</v>
      </c>
      <c r="T51" t="s">
        <v>26</v>
      </c>
      <c r="U51" t="s">
        <v>320</v>
      </c>
      <c r="V51" t="s">
        <v>85</v>
      </c>
      <c r="W51" t="s">
        <v>27</v>
      </c>
      <c r="X51" t="s">
        <v>25</v>
      </c>
      <c r="Z51" t="s">
        <v>54</v>
      </c>
      <c r="AA51" t="s">
        <v>371</v>
      </c>
      <c r="AB51" t="s">
        <v>321</v>
      </c>
    </row>
    <row r="52" spans="1:28" hidden="1" x14ac:dyDescent="0.3">
      <c r="A52" t="s">
        <v>35</v>
      </c>
      <c r="B52" t="s">
        <v>36</v>
      </c>
      <c r="C52" t="s">
        <v>28</v>
      </c>
      <c r="D52" t="s">
        <v>381</v>
      </c>
      <c r="E52">
        <v>25448286</v>
      </c>
      <c r="F52" t="s">
        <v>245</v>
      </c>
      <c r="G52" t="s">
        <v>246</v>
      </c>
      <c r="H52">
        <v>9370</v>
      </c>
      <c r="I52" t="s">
        <v>454</v>
      </c>
      <c r="J52" t="s">
        <v>38</v>
      </c>
      <c r="K52" s="1">
        <v>3450</v>
      </c>
      <c r="L52" t="s">
        <v>26</v>
      </c>
      <c r="M52" t="s">
        <v>26</v>
      </c>
      <c r="N52">
        <v>0.5</v>
      </c>
      <c r="O52" t="s">
        <v>26</v>
      </c>
      <c r="P52">
        <v>3450</v>
      </c>
      <c r="Q52" t="s">
        <v>26</v>
      </c>
      <c r="R52" t="s">
        <v>26</v>
      </c>
      <c r="S52" t="s">
        <v>26</v>
      </c>
      <c r="T52" t="s">
        <v>26</v>
      </c>
      <c r="U52" t="s">
        <v>320</v>
      </c>
      <c r="V52" t="s">
        <v>98</v>
      </c>
      <c r="W52" t="s">
        <v>362</v>
      </c>
      <c r="X52" t="s">
        <v>25</v>
      </c>
      <c r="Z52" t="s">
        <v>54</v>
      </c>
      <c r="AA52" t="s">
        <v>371</v>
      </c>
      <c r="AB52" t="s">
        <v>363</v>
      </c>
    </row>
    <row r="53" spans="1:28" hidden="1" x14ac:dyDescent="0.3">
      <c r="A53" t="s">
        <v>35</v>
      </c>
      <c r="B53" t="s">
        <v>36</v>
      </c>
      <c r="C53" t="s">
        <v>28</v>
      </c>
      <c r="D53" t="s">
        <v>403</v>
      </c>
      <c r="E53">
        <v>11988148</v>
      </c>
      <c r="F53" t="s">
        <v>359</v>
      </c>
      <c r="G53" t="s">
        <v>360</v>
      </c>
      <c r="H53">
        <v>9370</v>
      </c>
      <c r="I53" t="s">
        <v>455</v>
      </c>
      <c r="J53" t="s">
        <v>38</v>
      </c>
      <c r="K53" s="1">
        <v>750</v>
      </c>
      <c r="L53" t="s">
        <v>26</v>
      </c>
      <c r="M53" t="s">
        <v>26</v>
      </c>
      <c r="N53">
        <v>0.5</v>
      </c>
      <c r="O53" t="s">
        <v>26</v>
      </c>
      <c r="P53">
        <v>750</v>
      </c>
      <c r="Q53" t="s">
        <v>26</v>
      </c>
      <c r="R53" t="s">
        <v>26</v>
      </c>
      <c r="S53" t="s">
        <v>26</v>
      </c>
      <c r="T53" t="s">
        <v>26</v>
      </c>
      <c r="U53" t="s">
        <v>364</v>
      </c>
      <c r="V53" t="s">
        <v>365</v>
      </c>
      <c r="W53" t="s">
        <v>362</v>
      </c>
      <c r="X53" t="s">
        <v>25</v>
      </c>
      <c r="Z53" t="s">
        <v>54</v>
      </c>
      <c r="AA53" t="s">
        <v>371</v>
      </c>
      <c r="AB53" t="s">
        <v>366</v>
      </c>
    </row>
    <row r="54" spans="1:28" hidden="1" x14ac:dyDescent="0.3">
      <c r="A54" t="s">
        <v>35</v>
      </c>
      <c r="B54" t="s">
        <v>36</v>
      </c>
      <c r="C54" t="s">
        <v>28</v>
      </c>
      <c r="D54" t="s">
        <v>392</v>
      </c>
      <c r="E54">
        <v>32013902</v>
      </c>
      <c r="F54" t="s">
        <v>55</v>
      </c>
      <c r="G54" t="s">
        <v>56</v>
      </c>
      <c r="H54">
        <v>9690</v>
      </c>
      <c r="I54" t="s">
        <v>456</v>
      </c>
      <c r="J54" t="s">
        <v>38</v>
      </c>
      <c r="K54" s="1">
        <v>1250</v>
      </c>
      <c r="L54" t="s">
        <v>26</v>
      </c>
      <c r="M54" t="s">
        <v>26</v>
      </c>
      <c r="N54">
        <v>0.5</v>
      </c>
      <c r="O54" t="s">
        <v>26</v>
      </c>
      <c r="P54">
        <v>1250</v>
      </c>
      <c r="Q54" t="s">
        <v>26</v>
      </c>
      <c r="R54" t="s">
        <v>26</v>
      </c>
      <c r="S54" t="s">
        <v>26</v>
      </c>
      <c r="T54" t="s">
        <v>26</v>
      </c>
      <c r="U54" t="s">
        <v>367</v>
      </c>
      <c r="V54" t="s">
        <v>235</v>
      </c>
      <c r="W54" t="s">
        <v>368</v>
      </c>
      <c r="X54" t="s">
        <v>25</v>
      </c>
      <c r="Z54" t="s">
        <v>54</v>
      </c>
      <c r="AA54" t="s">
        <v>371</v>
      </c>
      <c r="AB54" t="s">
        <v>369</v>
      </c>
    </row>
    <row r="56" spans="1:28" x14ac:dyDescent="0.3">
      <c r="K56" s="1">
        <f>SUBTOTAL(9,K2:K55)</f>
        <v>89027</v>
      </c>
    </row>
  </sheetData>
  <autoFilter ref="A1:AB54" xr:uid="{C62D8A2E-6473-46CD-9296-B88BE430509C}">
    <filterColumn colId="9">
      <filters>
        <filter val="Adform"/>
      </filters>
    </filterColumn>
  </autoFilter>
  <pageMargins left="0.7" right="0.7" top="0.75" bottom="0.75" header="0.3" footer="0.3"/>
  <pageSetup paperSize="9" scale="5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c2a48f-69d0-4eb5-b4e2-93b51dccb967">
      <UserInfo>
        <DisplayName/>
        <AccountId xsi:nil="true"/>
        <AccountType/>
      </UserInfo>
    </SharedWithUsers>
    <lcf76f155ced4ddcb4097134ff3c332f xmlns="069facb2-370c-49d1-8d5b-0acfb64d9d2c">
      <Terms xmlns="http://schemas.microsoft.com/office/infopath/2007/PartnerControls"/>
    </lcf76f155ced4ddcb4097134ff3c332f>
    <TaxCatchAll xmlns="15c2a48f-69d0-4eb5-b4e2-93b51dccb96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74C4637466CB46B80D68A856AD8D17" ma:contentTypeVersion="14" ma:contentTypeDescription="Opret et nyt dokument." ma:contentTypeScope="" ma:versionID="3d553cf4b64ae8c13b1725740476b863">
  <xsd:schema xmlns:xsd="http://www.w3.org/2001/XMLSchema" xmlns:xs="http://www.w3.org/2001/XMLSchema" xmlns:p="http://schemas.microsoft.com/office/2006/metadata/properties" xmlns:ns2="069facb2-370c-49d1-8d5b-0acfb64d9d2c" xmlns:ns3="15c2a48f-69d0-4eb5-b4e2-93b51dccb967" targetNamespace="http://schemas.microsoft.com/office/2006/metadata/properties" ma:root="true" ma:fieldsID="bf52aad1e3b89b8725c20bfea4e77587" ns2:_="" ns3:_="">
    <xsd:import namespace="069facb2-370c-49d1-8d5b-0acfb64d9d2c"/>
    <xsd:import namespace="15c2a48f-69d0-4eb5-b4e2-93b51dccb9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facb2-370c-49d1-8d5b-0acfb64d9d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ledmærker" ma:readOnly="false" ma:fieldId="{5cf76f15-5ced-4ddc-b409-7134ff3c332f}" ma:taxonomyMulti="true" ma:sspId="13dfac33-8f5e-4402-9be3-efdf72a8d0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c2a48f-69d0-4eb5-b4e2-93b51dccb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d60e541-e101-4b8d-8108-7de62bcb0417}" ma:internalName="TaxCatchAll" ma:showField="CatchAllData" ma:web="15c2a48f-69d0-4eb5-b4e2-93b51dccb9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1ED01B-1A32-420A-B4EC-20D2BF355D26}">
  <ds:schemaRefs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901537ca-a686-4479-a7f3-53ed595aa616"/>
    <ds:schemaRef ds:uri="6e207dfb-7848-4f0e-be4d-f9cfe03ab8e8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EBCEACE-4623-4B67-8B26-9225015B97D3}"/>
</file>

<file path=customXml/itemProps3.xml><?xml version="1.0" encoding="utf-8"?>
<ds:datastoreItem xmlns:ds="http://schemas.openxmlformats.org/officeDocument/2006/customXml" ds:itemID="{FA8BAD85-1B99-4D91-9C0C-F0A408D521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PID-DK Fee</vt:lpstr>
      <vt:lpstr>Spend</vt:lpstr>
      <vt:lpstr>Booked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Jesper Urban</dc:creator>
  <cp:lastModifiedBy>Uffe Henrichsen</cp:lastModifiedBy>
  <cp:lastPrinted>2024-03-14T11:31:18Z</cp:lastPrinted>
  <dcterms:created xsi:type="dcterms:W3CDTF">2015-06-05T18:17:20Z</dcterms:created>
  <dcterms:modified xsi:type="dcterms:W3CDTF">2025-01-31T13:58:38Z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0x0101009374C4637466CB46B80D68A856AD8D17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